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ukzit\Desktop\"/>
    </mc:Choice>
  </mc:AlternateContent>
  <xr:revisionPtr revIDLastSave="0" documentId="13_ncr:1_{8E969DF8-85B0-4FC1-9CC2-D045C314906B}" xr6:coauthVersionLast="47" xr6:coauthVersionMax="47" xr10:uidLastSave="{00000000-0000-0000-0000-000000000000}"/>
  <bookViews>
    <workbookView xWindow="28680" yWindow="-120" windowWidth="29040" windowHeight="15840" firstSheet="16" activeTab="22" xr2:uid="{00000000-000D-0000-FFFF-FFFF00000000}"/>
  </bookViews>
  <sheets>
    <sheet name="F2_SUV" sheetId="1" r:id="rId1"/>
    <sheet name="F2_SB_SUV" sheetId="2" r:id="rId2"/>
    <sheet name="F2_SB_09.02.01.01_SUV" sheetId="3" r:id="rId3"/>
    <sheet name="F2_SB_1.1.1.8" sheetId="4" r:id="rId4"/>
    <sheet name="F2_SB_1.1.3.19" sheetId="5" r:id="rId5"/>
    <sheet name="F2_SB_1.4.4.28" sheetId="6" r:id="rId6"/>
    <sheet name="F2_SB_09.06.01.01" sheetId="7" r:id="rId7"/>
    <sheet name="F2_LK" sheetId="9" r:id="rId8"/>
    <sheet name="F2_ML" sheetId="10" r:id="rId9"/>
    <sheet name="F2_ML(UK)" sheetId="11" r:id="rId10"/>
    <sheet name="F2_S" sheetId="12" r:id="rId11"/>
    <sheet name="F2_VBD" sheetId="13" r:id="rId12"/>
    <sheet name="F2_VBD(UK)" sheetId="14" r:id="rId13"/>
    <sheet name="Gautų FS pažyma" sheetId="15" r:id="rId14"/>
    <sheet name="Gautų FS pažyma pagal šalt" sheetId="16" r:id="rId15"/>
    <sheet name="Sukauptų FS pažyma" sheetId="17" r:id="rId16"/>
    <sheet name="Sukauptų FS pažyma pagal šalt" sheetId="18" r:id="rId17"/>
    <sheet name="9 priedas" sheetId="19" r:id="rId18"/>
    <sheet name="Pažyma prie 9 priedo" sheetId="20" r:id="rId19"/>
    <sheet name="Forma S7" sheetId="21" r:id="rId20"/>
    <sheet name="Pažyma apie pajamas" sheetId="22" r:id="rId21"/>
    <sheet name="B-2" sheetId="24" r:id="rId22"/>
    <sheet name="Pažyma prie B-2" sheetId="25" r:id="rId23"/>
    <sheet name="Tikslinės lėšos" sheetId="23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9" i="24" l="1"/>
  <c r="Q39" i="24"/>
  <c r="P39" i="24"/>
  <c r="O39" i="24"/>
  <c r="N39" i="24"/>
  <c r="F39" i="24"/>
  <c r="C39" i="24"/>
  <c r="B39" i="24"/>
  <c r="Q38" i="24"/>
  <c r="F38" i="24"/>
  <c r="C38" i="24"/>
  <c r="B38" i="24"/>
  <c r="R37" i="24"/>
  <c r="Q37" i="24"/>
  <c r="P37" i="24"/>
  <c r="O37" i="24"/>
  <c r="N37" i="24"/>
  <c r="F37" i="24"/>
  <c r="E37" i="24"/>
  <c r="C37" i="24"/>
  <c r="Q36" i="24"/>
  <c r="P36" i="24"/>
  <c r="F36" i="24"/>
  <c r="E36" i="24"/>
  <c r="C36" i="24"/>
  <c r="R35" i="24"/>
  <c r="Q35" i="24"/>
  <c r="P35" i="24"/>
  <c r="O35" i="24"/>
  <c r="N35" i="24"/>
  <c r="F35" i="24"/>
  <c r="E35" i="24"/>
  <c r="C35" i="24"/>
  <c r="Q34" i="24"/>
  <c r="P34" i="24"/>
  <c r="N34" i="24"/>
  <c r="C34" i="24"/>
  <c r="B34" i="24"/>
  <c r="S33" i="24"/>
  <c r="AA33" i="24" s="1"/>
  <c r="K33" i="24"/>
  <c r="J33" i="24"/>
  <c r="Y33" i="24" s="1"/>
  <c r="I33" i="24"/>
  <c r="X33" i="24" s="1"/>
  <c r="H33" i="24"/>
  <c r="L33" i="24" s="1"/>
  <c r="Z33" i="24" s="1"/>
  <c r="G33" i="24"/>
  <c r="F33" i="24"/>
  <c r="D33" i="24"/>
  <c r="S32" i="24"/>
  <c r="K32" i="24"/>
  <c r="J32" i="24"/>
  <c r="Y32" i="24" s="1"/>
  <c r="I32" i="24"/>
  <c r="X32" i="24" s="1"/>
  <c r="H32" i="24"/>
  <c r="W32" i="24" s="1"/>
  <c r="F32" i="24"/>
  <c r="F34" i="24" s="1"/>
  <c r="D32" i="24"/>
  <c r="W31" i="24"/>
  <c r="S31" i="24"/>
  <c r="K31" i="24"/>
  <c r="L31" i="24" s="1"/>
  <c r="Z31" i="24" s="1"/>
  <c r="J31" i="24"/>
  <c r="Y31" i="24" s="1"/>
  <c r="I31" i="24"/>
  <c r="X31" i="24" s="1"/>
  <c r="H31" i="24"/>
  <c r="E31" i="24"/>
  <c r="E39" i="24" s="1"/>
  <c r="D31" i="24"/>
  <c r="S30" i="24"/>
  <c r="R30" i="24"/>
  <c r="R38" i="24" s="1"/>
  <c r="P30" i="24"/>
  <c r="P38" i="24" s="1"/>
  <c r="O30" i="24"/>
  <c r="J30" i="24" s="1"/>
  <c r="Y30" i="24" s="1"/>
  <c r="N30" i="24"/>
  <c r="N38" i="24" s="1"/>
  <c r="M30" i="24"/>
  <c r="M38" i="24" s="1"/>
  <c r="K30" i="24"/>
  <c r="I30" i="24"/>
  <c r="X30" i="24" s="1"/>
  <c r="H30" i="24"/>
  <c r="W30" i="24" s="1"/>
  <c r="E30" i="24"/>
  <c r="G30" i="24" s="1"/>
  <c r="D30" i="24"/>
  <c r="S29" i="24"/>
  <c r="AA29" i="24" s="1"/>
  <c r="K29" i="24"/>
  <c r="J29" i="24"/>
  <c r="Y29" i="24" s="1"/>
  <c r="I29" i="24"/>
  <c r="X29" i="24" s="1"/>
  <c r="H29" i="24"/>
  <c r="L29" i="24" s="1"/>
  <c r="Z29" i="24" s="1"/>
  <c r="G29" i="24"/>
  <c r="D29" i="24"/>
  <c r="S28" i="24"/>
  <c r="K28" i="24"/>
  <c r="J28" i="24"/>
  <c r="Y28" i="24" s="1"/>
  <c r="I28" i="24"/>
  <c r="L28" i="24" s="1"/>
  <c r="Z28" i="24" s="1"/>
  <c r="H28" i="24"/>
  <c r="W28" i="24" s="1"/>
  <c r="E28" i="24"/>
  <c r="G28" i="24" s="1"/>
  <c r="AA28" i="24" s="1"/>
  <c r="D28" i="24"/>
  <c r="Y27" i="24"/>
  <c r="M27" i="24"/>
  <c r="S27" i="24" s="1"/>
  <c r="AA27" i="24" s="1"/>
  <c r="K27" i="24"/>
  <c r="K39" i="24" s="1"/>
  <c r="J27" i="24"/>
  <c r="J39" i="24" s="1"/>
  <c r="I27" i="24"/>
  <c r="X27" i="24" s="1"/>
  <c r="G27" i="24"/>
  <c r="D27" i="24"/>
  <c r="D39" i="24" s="1"/>
  <c r="Y26" i="24"/>
  <c r="X26" i="24"/>
  <c r="W26" i="24"/>
  <c r="S26" i="24"/>
  <c r="AA26" i="24" s="1"/>
  <c r="K26" i="24"/>
  <c r="K38" i="24" s="1"/>
  <c r="J26" i="24"/>
  <c r="I26" i="24"/>
  <c r="H26" i="24"/>
  <c r="H38" i="24" s="1"/>
  <c r="G26" i="24"/>
  <c r="D26" i="24"/>
  <c r="D38" i="24" s="1"/>
  <c r="Y25" i="24"/>
  <c r="X25" i="24"/>
  <c r="W25" i="24"/>
  <c r="S25" i="24"/>
  <c r="AA25" i="24" s="1"/>
  <c r="K25" i="24"/>
  <c r="J25" i="24"/>
  <c r="I25" i="24"/>
  <c r="H25" i="24"/>
  <c r="L25" i="24" s="1"/>
  <c r="Z25" i="24" s="1"/>
  <c r="G25" i="24"/>
  <c r="D25" i="24"/>
  <c r="Y24" i="24"/>
  <c r="X24" i="24"/>
  <c r="M24" i="24"/>
  <c r="H24" i="24" s="1"/>
  <c r="K24" i="24"/>
  <c r="J24" i="24"/>
  <c r="I24" i="24"/>
  <c r="G24" i="24"/>
  <c r="D24" i="24"/>
  <c r="Y23" i="24"/>
  <c r="M23" i="24"/>
  <c r="S23" i="24" s="1"/>
  <c r="AA23" i="24" s="1"/>
  <c r="K23" i="24"/>
  <c r="J23" i="24"/>
  <c r="I23" i="24"/>
  <c r="X23" i="24" s="1"/>
  <c r="H23" i="24"/>
  <c r="W23" i="24" s="1"/>
  <c r="G23" i="24"/>
  <c r="D23" i="24"/>
  <c r="B23" i="24"/>
  <c r="B37" i="24" s="1"/>
  <c r="O22" i="24"/>
  <c r="M22" i="24"/>
  <c r="S22" i="24" s="1"/>
  <c r="AA22" i="24" s="1"/>
  <c r="K22" i="24"/>
  <c r="J22" i="24"/>
  <c r="Y22" i="24" s="1"/>
  <c r="I22" i="24"/>
  <c r="X22" i="24" s="1"/>
  <c r="G22" i="24"/>
  <c r="B22" i="24"/>
  <c r="B36" i="24" s="1"/>
  <c r="X21" i="24"/>
  <c r="W21" i="24"/>
  <c r="S21" i="24"/>
  <c r="AA21" i="24" s="1"/>
  <c r="L21" i="24"/>
  <c r="Z21" i="24" s="1"/>
  <c r="K21" i="24"/>
  <c r="K37" i="24" s="1"/>
  <c r="J21" i="24"/>
  <c r="J35" i="24" s="1"/>
  <c r="I21" i="24"/>
  <c r="I35" i="24" s="1"/>
  <c r="H21" i="24"/>
  <c r="G21" i="24"/>
  <c r="G37" i="24" s="1"/>
  <c r="D21" i="24"/>
  <c r="D37" i="24" s="1"/>
  <c r="Y20" i="24"/>
  <c r="S20" i="24"/>
  <c r="R20" i="24"/>
  <c r="R34" i="24" s="1"/>
  <c r="O20" i="24"/>
  <c r="O34" i="24" s="1"/>
  <c r="N20" i="24"/>
  <c r="N36" i="24" s="1"/>
  <c r="M20" i="24"/>
  <c r="M36" i="24" s="1"/>
  <c r="K20" i="24"/>
  <c r="K36" i="24" s="1"/>
  <c r="J20" i="24"/>
  <c r="J36" i="24" s="1"/>
  <c r="H20" i="24"/>
  <c r="W20" i="24" s="1"/>
  <c r="G20" i="24"/>
  <c r="D20" i="24"/>
  <c r="E14" i="24"/>
  <c r="D14" i="24"/>
  <c r="D13" i="24"/>
  <c r="E13" i="24" s="1"/>
  <c r="G34" i="24" l="1"/>
  <c r="W24" i="24"/>
  <c r="L24" i="24"/>
  <c r="Z24" i="24" s="1"/>
  <c r="S34" i="24"/>
  <c r="U34" i="24" s="1"/>
  <c r="V34" i="24" s="1"/>
  <c r="D34" i="24"/>
  <c r="G38" i="24"/>
  <c r="J38" i="24"/>
  <c r="AA30" i="24"/>
  <c r="L32" i="24"/>
  <c r="Z32" i="24" s="1"/>
  <c r="L23" i="24"/>
  <c r="Z23" i="24" s="1"/>
  <c r="X28" i="24"/>
  <c r="W29" i="24"/>
  <c r="L30" i="24"/>
  <c r="Z30" i="24" s="1"/>
  <c r="K35" i="24"/>
  <c r="O36" i="24"/>
  <c r="S36" i="24" s="1"/>
  <c r="I37" i="24"/>
  <c r="O38" i="24"/>
  <c r="S38" i="24" s="1"/>
  <c r="I39" i="24"/>
  <c r="W33" i="24"/>
  <c r="J37" i="24"/>
  <c r="L20" i="24"/>
  <c r="D22" i="24"/>
  <c r="D36" i="24" s="1"/>
  <c r="H27" i="24"/>
  <c r="G31" i="24"/>
  <c r="G39" i="24" s="1"/>
  <c r="J34" i="24"/>
  <c r="M35" i="24"/>
  <c r="S35" i="24" s="1"/>
  <c r="U35" i="24" s="1"/>
  <c r="V35" i="24" s="1"/>
  <c r="E38" i="24"/>
  <c r="I38" i="24"/>
  <c r="L38" i="24" s="1"/>
  <c r="K34" i="24"/>
  <c r="B35" i="24"/>
  <c r="R36" i="24"/>
  <c r="E34" i="24"/>
  <c r="H22" i="24"/>
  <c r="H34" i="24" s="1"/>
  <c r="S24" i="24"/>
  <c r="AA24" i="24" s="1"/>
  <c r="G32" i="24"/>
  <c r="AA32" i="24" s="1"/>
  <c r="G36" i="24"/>
  <c r="M37" i="24"/>
  <c r="S37" i="24" s="1"/>
  <c r="M39" i="24"/>
  <c r="S39" i="24" s="1"/>
  <c r="L26" i="24"/>
  <c r="Z26" i="24" s="1"/>
  <c r="M34" i="24"/>
  <c r="D35" i="24"/>
  <c r="I20" i="24"/>
  <c r="Y21" i="24"/>
  <c r="AA20" i="24"/>
  <c r="H39" i="24" l="1"/>
  <c r="L39" i="24" s="1"/>
  <c r="W27" i="24"/>
  <c r="H35" i="24"/>
  <c r="L35" i="24" s="1"/>
  <c r="L27" i="24"/>
  <c r="Z27" i="24" s="1"/>
  <c r="AA31" i="24"/>
  <c r="L22" i="24"/>
  <c r="Z22" i="24" s="1"/>
  <c r="W22" i="24"/>
  <c r="X20" i="24"/>
  <c r="I36" i="24"/>
  <c r="I34" i="24"/>
  <c r="G35" i="24"/>
  <c r="Z20" i="24"/>
  <c r="L34" i="24"/>
  <c r="H36" i="24"/>
  <c r="H37" i="24"/>
  <c r="L37" i="24" s="1"/>
  <c r="L36" i="24" l="1"/>
  <c r="L41" i="24"/>
  <c r="Z34" i="24"/>
  <c r="D20" i="25" l="1"/>
  <c r="D44" i="23" l="1"/>
  <c r="C44" i="23"/>
  <c r="B44" i="23"/>
  <c r="E42" i="23"/>
  <c r="E41" i="23"/>
  <c r="E40" i="23"/>
  <c r="E39" i="23"/>
  <c r="E38" i="23"/>
  <c r="E37" i="23"/>
  <c r="E36" i="23"/>
  <c r="E35" i="23"/>
  <c r="E34" i="23"/>
  <c r="E33" i="23"/>
  <c r="E32" i="23"/>
  <c r="E31" i="23"/>
  <c r="E30" i="23"/>
  <c r="E29" i="23"/>
  <c r="E28" i="23"/>
  <c r="E27" i="23"/>
  <c r="E26" i="23"/>
  <c r="E25" i="23"/>
  <c r="E24" i="23"/>
  <c r="E23" i="23"/>
  <c r="E22" i="23"/>
  <c r="E21" i="23"/>
  <c r="E20" i="23"/>
  <c r="E19" i="23"/>
  <c r="E18" i="23"/>
  <c r="E17" i="23"/>
  <c r="E16" i="23"/>
  <c r="E15" i="23"/>
  <c r="H40" i="15"/>
  <c r="H34" i="15"/>
  <c r="H32" i="15"/>
  <c r="H30" i="15"/>
  <c r="H28" i="15"/>
  <c r="H24" i="15"/>
  <c r="H22" i="15"/>
  <c r="H20" i="15"/>
  <c r="H38" i="16"/>
  <c r="H32" i="16"/>
  <c r="H30" i="16"/>
  <c r="H28" i="16"/>
  <c r="H24" i="16"/>
  <c r="H22" i="16"/>
  <c r="H20" i="16"/>
  <c r="K83" i="19"/>
  <c r="J83" i="19"/>
  <c r="I83" i="19"/>
  <c r="K82" i="19"/>
  <c r="J82" i="19"/>
  <c r="I82" i="19"/>
  <c r="K76" i="19"/>
  <c r="J76" i="19"/>
  <c r="J75" i="19" s="1"/>
  <c r="I76" i="19"/>
  <c r="I75" i="19" s="1"/>
  <c r="K75" i="19"/>
  <c r="K70" i="19"/>
  <c r="J70" i="19"/>
  <c r="I70" i="19"/>
  <c r="K67" i="19"/>
  <c r="J67" i="19"/>
  <c r="I67" i="19"/>
  <c r="K66" i="19"/>
  <c r="J66" i="19"/>
  <c r="I66" i="19"/>
  <c r="K59" i="19"/>
  <c r="J59" i="19"/>
  <c r="I59" i="19"/>
  <c r="K54" i="19"/>
  <c r="J54" i="19"/>
  <c r="I54" i="19"/>
  <c r="K51" i="19"/>
  <c r="J51" i="19"/>
  <c r="I51" i="19"/>
  <c r="K48" i="19"/>
  <c r="J48" i="19"/>
  <c r="J47" i="19" s="1"/>
  <c r="I48" i="19"/>
  <c r="I47" i="19" s="1"/>
  <c r="K47" i="19"/>
  <c r="K43" i="19"/>
  <c r="J43" i="19"/>
  <c r="I43" i="19"/>
  <c r="K42" i="19"/>
  <c r="J42" i="19"/>
  <c r="I42" i="19"/>
  <c r="K39" i="19"/>
  <c r="J39" i="19"/>
  <c r="I39" i="19"/>
  <c r="K37" i="19"/>
  <c r="K30" i="19" s="1"/>
  <c r="K91" i="19" s="1"/>
  <c r="J37" i="19"/>
  <c r="I37" i="19"/>
  <c r="K32" i="19"/>
  <c r="J32" i="19"/>
  <c r="I32" i="19"/>
  <c r="K31" i="19"/>
  <c r="J31" i="19"/>
  <c r="I31" i="19"/>
  <c r="G43" i="20"/>
  <c r="C42" i="20"/>
  <c r="C41" i="20"/>
  <c r="C40" i="20"/>
  <c r="C39" i="20"/>
  <c r="C38" i="20"/>
  <c r="C37" i="20"/>
  <c r="C36" i="20"/>
  <c r="C35" i="20"/>
  <c r="C34" i="20"/>
  <c r="H32" i="20"/>
  <c r="G32" i="20"/>
  <c r="F32" i="20"/>
  <c r="E32" i="20"/>
  <c r="D32" i="20"/>
  <c r="C32" i="20" s="1"/>
  <c r="C31" i="20"/>
  <c r="C30" i="20"/>
  <c r="C29" i="20"/>
  <c r="C28" i="20"/>
  <c r="C27" i="20"/>
  <c r="C26" i="20"/>
  <c r="C25" i="20"/>
  <c r="H24" i="20"/>
  <c r="H43" i="20" s="1"/>
  <c r="G24" i="20"/>
  <c r="F24" i="20"/>
  <c r="F43" i="20" s="1"/>
  <c r="E24" i="20"/>
  <c r="E43" i="20" s="1"/>
  <c r="C23" i="20"/>
  <c r="C22" i="20"/>
  <c r="C20" i="20"/>
  <c r="E44" i="23" l="1"/>
  <c r="I30" i="19"/>
  <c r="I91" i="19" s="1"/>
  <c r="J30" i="19"/>
  <c r="J91" i="19" s="1"/>
  <c r="D24" i="20"/>
  <c r="D43" i="20" l="1"/>
  <c r="C43" i="20" s="1"/>
  <c r="C24" i="20"/>
  <c r="H29" i="17" l="1"/>
  <c r="H25" i="17"/>
  <c r="H20" i="17"/>
  <c r="H29" i="18"/>
  <c r="H25" i="18"/>
  <c r="H20" i="18"/>
  <c r="E26" i="21"/>
  <c r="D26" i="21"/>
  <c r="C26" i="21"/>
  <c r="G22" i="21"/>
  <c r="G26" i="21" s="1"/>
  <c r="K25" i="22" l="1"/>
  <c r="I24" i="22"/>
  <c r="H24" i="22"/>
  <c r="G24" i="22"/>
  <c r="F24" i="22"/>
  <c r="K19" i="22"/>
  <c r="K17" i="22"/>
  <c r="J17" i="22"/>
  <c r="J24" i="22" s="1"/>
  <c r="L365" i="14" l="1"/>
  <c r="L364" i="14" s="1"/>
  <c r="K365" i="14"/>
  <c r="J365" i="14"/>
  <c r="J364" i="14" s="1"/>
  <c r="I365" i="14"/>
  <c r="K364" i="14"/>
  <c r="I364" i="14"/>
  <c r="L362" i="14"/>
  <c r="K362" i="14"/>
  <c r="J362" i="14"/>
  <c r="J361" i="14" s="1"/>
  <c r="I362" i="14"/>
  <c r="L361" i="14"/>
  <c r="K361" i="14"/>
  <c r="I361" i="14"/>
  <c r="L359" i="14"/>
  <c r="L358" i="14" s="1"/>
  <c r="K359" i="14"/>
  <c r="K358" i="14" s="1"/>
  <c r="J359" i="14"/>
  <c r="I359" i="14"/>
  <c r="I358" i="14" s="1"/>
  <c r="J358" i="14"/>
  <c r="L355" i="14"/>
  <c r="L354" i="14" s="1"/>
  <c r="K355" i="14"/>
  <c r="J355" i="14"/>
  <c r="J354" i="14" s="1"/>
  <c r="I355" i="14"/>
  <c r="K354" i="14"/>
  <c r="I354" i="14"/>
  <c r="L351" i="14"/>
  <c r="K351" i="14"/>
  <c r="K350" i="14" s="1"/>
  <c r="J351" i="14"/>
  <c r="J350" i="14" s="1"/>
  <c r="I351" i="14"/>
  <c r="L350" i="14"/>
  <c r="I350" i="14"/>
  <c r="L347" i="14"/>
  <c r="L346" i="14" s="1"/>
  <c r="K347" i="14"/>
  <c r="K346" i="14" s="1"/>
  <c r="J347" i="14"/>
  <c r="I347" i="14"/>
  <c r="I346" i="14" s="1"/>
  <c r="I336" i="14" s="1"/>
  <c r="J346" i="14"/>
  <c r="L343" i="14"/>
  <c r="K343" i="14"/>
  <c r="J343" i="14"/>
  <c r="I343" i="14"/>
  <c r="L340" i="14"/>
  <c r="K340" i="14"/>
  <c r="J340" i="14"/>
  <c r="I340" i="14"/>
  <c r="L338" i="14"/>
  <c r="K338" i="14"/>
  <c r="K337" i="14" s="1"/>
  <c r="K336" i="14" s="1"/>
  <c r="J338" i="14"/>
  <c r="J337" i="14" s="1"/>
  <c r="J336" i="14" s="1"/>
  <c r="I338" i="14"/>
  <c r="L337" i="14"/>
  <c r="I337" i="14"/>
  <c r="L333" i="14"/>
  <c r="K333" i="14"/>
  <c r="K332" i="14" s="1"/>
  <c r="J333" i="14"/>
  <c r="J332" i="14" s="1"/>
  <c r="I333" i="14"/>
  <c r="L332" i="14"/>
  <c r="I332" i="14"/>
  <c r="L330" i="14"/>
  <c r="L329" i="14" s="1"/>
  <c r="K330" i="14"/>
  <c r="K329" i="14" s="1"/>
  <c r="J330" i="14"/>
  <c r="I330" i="14"/>
  <c r="I329" i="14" s="1"/>
  <c r="J329" i="14"/>
  <c r="L327" i="14"/>
  <c r="L326" i="14" s="1"/>
  <c r="K327" i="14"/>
  <c r="J327" i="14"/>
  <c r="J326" i="14" s="1"/>
  <c r="I327" i="14"/>
  <c r="K326" i="14"/>
  <c r="I326" i="14"/>
  <c r="L323" i="14"/>
  <c r="K323" i="14"/>
  <c r="K322" i="14" s="1"/>
  <c r="J323" i="14"/>
  <c r="J322" i="14" s="1"/>
  <c r="I323" i="14"/>
  <c r="L322" i="14"/>
  <c r="I322" i="14"/>
  <c r="L319" i="14"/>
  <c r="L318" i="14" s="1"/>
  <c r="K319" i="14"/>
  <c r="K318" i="14" s="1"/>
  <c r="J319" i="14"/>
  <c r="I319" i="14"/>
  <c r="I318" i="14" s="1"/>
  <c r="J318" i="14"/>
  <c r="L315" i="14"/>
  <c r="L314" i="14" s="1"/>
  <c r="K315" i="14"/>
  <c r="J315" i="14"/>
  <c r="J314" i="14" s="1"/>
  <c r="I315" i="14"/>
  <c r="K314" i="14"/>
  <c r="I314" i="14"/>
  <c r="L311" i="14"/>
  <c r="K311" i="14"/>
  <c r="J311" i="14"/>
  <c r="I311" i="14"/>
  <c r="L308" i="14"/>
  <c r="K308" i="14"/>
  <c r="J308" i="14"/>
  <c r="I308" i="14"/>
  <c r="L306" i="14"/>
  <c r="L305" i="14" s="1"/>
  <c r="L304" i="14" s="1"/>
  <c r="K306" i="14"/>
  <c r="K305" i="14" s="1"/>
  <c r="K304" i="14" s="1"/>
  <c r="K303" i="14" s="1"/>
  <c r="J306" i="14"/>
  <c r="I306" i="14"/>
  <c r="I305" i="14" s="1"/>
  <c r="J305" i="14"/>
  <c r="L300" i="14"/>
  <c r="K300" i="14"/>
  <c r="K299" i="14" s="1"/>
  <c r="J300" i="14"/>
  <c r="J299" i="14" s="1"/>
  <c r="I300" i="14"/>
  <c r="L299" i="14"/>
  <c r="I299" i="14"/>
  <c r="L297" i="14"/>
  <c r="L296" i="14" s="1"/>
  <c r="K297" i="14"/>
  <c r="K296" i="14" s="1"/>
  <c r="J297" i="14"/>
  <c r="I297" i="14"/>
  <c r="I296" i="14" s="1"/>
  <c r="J296" i="14"/>
  <c r="L294" i="14"/>
  <c r="L293" i="14" s="1"/>
  <c r="K294" i="14"/>
  <c r="J294" i="14"/>
  <c r="J293" i="14" s="1"/>
  <c r="I294" i="14"/>
  <c r="K293" i="14"/>
  <c r="I293" i="14"/>
  <c r="L290" i="14"/>
  <c r="K290" i="14"/>
  <c r="J290" i="14"/>
  <c r="J289" i="14" s="1"/>
  <c r="I290" i="14"/>
  <c r="L289" i="14"/>
  <c r="K289" i="14"/>
  <c r="I289" i="14"/>
  <c r="L286" i="14"/>
  <c r="L285" i="14" s="1"/>
  <c r="K286" i="14"/>
  <c r="K285" i="14" s="1"/>
  <c r="J286" i="14"/>
  <c r="I286" i="14"/>
  <c r="I285" i="14" s="1"/>
  <c r="J285" i="14"/>
  <c r="L282" i="14"/>
  <c r="L281" i="14" s="1"/>
  <c r="K282" i="14"/>
  <c r="J282" i="14"/>
  <c r="J281" i="14" s="1"/>
  <c r="I282" i="14"/>
  <c r="K281" i="14"/>
  <c r="I281" i="14"/>
  <c r="L278" i="14"/>
  <c r="K278" i="14"/>
  <c r="J278" i="14"/>
  <c r="I278" i="14"/>
  <c r="L275" i="14"/>
  <c r="K275" i="14"/>
  <c r="J275" i="14"/>
  <c r="I275" i="14"/>
  <c r="L273" i="14"/>
  <c r="L272" i="14" s="1"/>
  <c r="L271" i="14" s="1"/>
  <c r="K273" i="14"/>
  <c r="K272" i="14" s="1"/>
  <c r="K271" i="14" s="1"/>
  <c r="J273" i="14"/>
  <c r="I273" i="14"/>
  <c r="I272" i="14" s="1"/>
  <c r="J272" i="14"/>
  <c r="L268" i="14"/>
  <c r="L267" i="14" s="1"/>
  <c r="K268" i="14"/>
  <c r="K267" i="14" s="1"/>
  <c r="J268" i="14"/>
  <c r="I268" i="14"/>
  <c r="I267" i="14" s="1"/>
  <c r="J267" i="14"/>
  <c r="L265" i="14"/>
  <c r="L264" i="14" s="1"/>
  <c r="K265" i="14"/>
  <c r="J265" i="14"/>
  <c r="J264" i="14" s="1"/>
  <c r="I265" i="14"/>
  <c r="K264" i="14"/>
  <c r="I264" i="14"/>
  <c r="L262" i="14"/>
  <c r="K262" i="14"/>
  <c r="J262" i="14"/>
  <c r="J261" i="14" s="1"/>
  <c r="I262" i="14"/>
  <c r="L261" i="14"/>
  <c r="K261" i="14"/>
  <c r="I261" i="14"/>
  <c r="L258" i="14"/>
  <c r="L257" i="14" s="1"/>
  <c r="K258" i="14"/>
  <c r="K257" i="14" s="1"/>
  <c r="J258" i="14"/>
  <c r="I258" i="14"/>
  <c r="I257" i="14" s="1"/>
  <c r="J257" i="14"/>
  <c r="L254" i="14"/>
  <c r="L253" i="14" s="1"/>
  <c r="K254" i="14"/>
  <c r="J254" i="14"/>
  <c r="J253" i="14" s="1"/>
  <c r="I254" i="14"/>
  <c r="K253" i="14"/>
  <c r="I253" i="14"/>
  <c r="L250" i="14"/>
  <c r="K250" i="14"/>
  <c r="J250" i="14"/>
  <c r="J249" i="14" s="1"/>
  <c r="I250" i="14"/>
  <c r="L249" i="14"/>
  <c r="K249" i="14"/>
  <c r="I249" i="14"/>
  <c r="L246" i="14"/>
  <c r="K246" i="14"/>
  <c r="J246" i="14"/>
  <c r="I246" i="14"/>
  <c r="L243" i="14"/>
  <c r="K243" i="14"/>
  <c r="J243" i="14"/>
  <c r="I243" i="14"/>
  <c r="L241" i="14"/>
  <c r="L240" i="14" s="1"/>
  <c r="L239" i="14" s="1"/>
  <c r="L238" i="14" s="1"/>
  <c r="K241" i="14"/>
  <c r="J241" i="14"/>
  <c r="J240" i="14" s="1"/>
  <c r="I241" i="14"/>
  <c r="K240" i="14"/>
  <c r="I240" i="14"/>
  <c r="L234" i="14"/>
  <c r="L233" i="14" s="1"/>
  <c r="L232" i="14" s="1"/>
  <c r="K234" i="14"/>
  <c r="K233" i="14" s="1"/>
  <c r="K232" i="14" s="1"/>
  <c r="J234" i="14"/>
  <c r="I234" i="14"/>
  <c r="I233" i="14" s="1"/>
  <c r="I232" i="14" s="1"/>
  <c r="J233" i="14"/>
  <c r="J232" i="14" s="1"/>
  <c r="L230" i="14"/>
  <c r="L229" i="14" s="1"/>
  <c r="L228" i="14" s="1"/>
  <c r="K230" i="14"/>
  <c r="K229" i="14" s="1"/>
  <c r="K228" i="14" s="1"/>
  <c r="J230" i="14"/>
  <c r="I230" i="14"/>
  <c r="I229" i="14" s="1"/>
  <c r="I228" i="14" s="1"/>
  <c r="J229" i="14"/>
  <c r="J228" i="14" s="1"/>
  <c r="L221" i="14"/>
  <c r="L220" i="14" s="1"/>
  <c r="K221" i="14"/>
  <c r="K220" i="14" s="1"/>
  <c r="J221" i="14"/>
  <c r="I221" i="14"/>
  <c r="I220" i="14" s="1"/>
  <c r="J220" i="14"/>
  <c r="L218" i="14"/>
  <c r="L217" i="14" s="1"/>
  <c r="L216" i="14" s="1"/>
  <c r="K218" i="14"/>
  <c r="J218" i="14"/>
  <c r="J217" i="14" s="1"/>
  <c r="J216" i="14" s="1"/>
  <c r="I218" i="14"/>
  <c r="K217" i="14"/>
  <c r="K216" i="14" s="1"/>
  <c r="I217" i="14"/>
  <c r="L211" i="14"/>
  <c r="L210" i="14" s="1"/>
  <c r="L209" i="14" s="1"/>
  <c r="K211" i="14"/>
  <c r="J211" i="14"/>
  <c r="J210" i="14" s="1"/>
  <c r="J209" i="14" s="1"/>
  <c r="I211" i="14"/>
  <c r="K210" i="14"/>
  <c r="K209" i="14" s="1"/>
  <c r="I210" i="14"/>
  <c r="I209" i="14" s="1"/>
  <c r="L207" i="14"/>
  <c r="L206" i="14" s="1"/>
  <c r="K207" i="14"/>
  <c r="J207" i="14"/>
  <c r="J206" i="14" s="1"/>
  <c r="I207" i="14"/>
  <c r="K206" i="14"/>
  <c r="I206" i="14"/>
  <c r="L202" i="14"/>
  <c r="K202" i="14"/>
  <c r="K201" i="14" s="1"/>
  <c r="J202" i="14"/>
  <c r="J201" i="14" s="1"/>
  <c r="I202" i="14"/>
  <c r="L201" i="14"/>
  <c r="I201" i="14"/>
  <c r="L196" i="14"/>
  <c r="L195" i="14" s="1"/>
  <c r="K196" i="14"/>
  <c r="K195" i="14" s="1"/>
  <c r="K186" i="14" s="1"/>
  <c r="J196" i="14"/>
  <c r="I196" i="14"/>
  <c r="I195" i="14" s="1"/>
  <c r="J195" i="14"/>
  <c r="L191" i="14"/>
  <c r="L190" i="14" s="1"/>
  <c r="K191" i="14"/>
  <c r="J191" i="14"/>
  <c r="J190" i="14" s="1"/>
  <c r="I191" i="14"/>
  <c r="K190" i="14"/>
  <c r="I190" i="14"/>
  <c r="L188" i="14"/>
  <c r="K188" i="14"/>
  <c r="J188" i="14"/>
  <c r="J187" i="14" s="1"/>
  <c r="I188" i="14"/>
  <c r="L187" i="14"/>
  <c r="L186" i="14" s="1"/>
  <c r="L185" i="14" s="1"/>
  <c r="K187" i="14"/>
  <c r="I187" i="14"/>
  <c r="L180" i="14"/>
  <c r="L179" i="14" s="1"/>
  <c r="K180" i="14"/>
  <c r="K179" i="14" s="1"/>
  <c r="J180" i="14"/>
  <c r="I180" i="14"/>
  <c r="I179" i="14" s="1"/>
  <c r="J179" i="14"/>
  <c r="L175" i="14"/>
  <c r="L174" i="14" s="1"/>
  <c r="L173" i="14" s="1"/>
  <c r="K175" i="14"/>
  <c r="J175" i="14"/>
  <c r="J174" i="14" s="1"/>
  <c r="J173" i="14" s="1"/>
  <c r="I175" i="14"/>
  <c r="K174" i="14"/>
  <c r="K173" i="14" s="1"/>
  <c r="I174" i="14"/>
  <c r="I173" i="14" s="1"/>
  <c r="L171" i="14"/>
  <c r="L170" i="14" s="1"/>
  <c r="L169" i="14" s="1"/>
  <c r="K171" i="14"/>
  <c r="J171" i="14"/>
  <c r="J170" i="14" s="1"/>
  <c r="J169" i="14" s="1"/>
  <c r="I171" i="14"/>
  <c r="K170" i="14"/>
  <c r="K169" i="14" s="1"/>
  <c r="I170" i="14"/>
  <c r="I169" i="14" s="1"/>
  <c r="L166" i="14"/>
  <c r="L165" i="14" s="1"/>
  <c r="K166" i="14"/>
  <c r="K165" i="14" s="1"/>
  <c r="J166" i="14"/>
  <c r="I166" i="14"/>
  <c r="I165" i="14" s="1"/>
  <c r="J165" i="14"/>
  <c r="L161" i="14"/>
  <c r="L160" i="14" s="1"/>
  <c r="K161" i="14"/>
  <c r="J161" i="14"/>
  <c r="J160" i="14" s="1"/>
  <c r="J159" i="14" s="1"/>
  <c r="J158" i="14" s="1"/>
  <c r="I161" i="14"/>
  <c r="K160" i="14"/>
  <c r="I160" i="14"/>
  <c r="L155" i="14"/>
  <c r="L154" i="14" s="1"/>
  <c r="L153" i="14" s="1"/>
  <c r="K155" i="14"/>
  <c r="K154" i="14" s="1"/>
  <c r="K153" i="14" s="1"/>
  <c r="J155" i="14"/>
  <c r="I155" i="14"/>
  <c r="I154" i="14" s="1"/>
  <c r="I153" i="14" s="1"/>
  <c r="J154" i="14"/>
  <c r="J153" i="14" s="1"/>
  <c r="L151" i="14"/>
  <c r="L150" i="14" s="1"/>
  <c r="K151" i="14"/>
  <c r="K150" i="14" s="1"/>
  <c r="J151" i="14"/>
  <c r="I151" i="14"/>
  <c r="I150" i="14" s="1"/>
  <c r="J150" i="14"/>
  <c r="L147" i="14"/>
  <c r="L146" i="14" s="1"/>
  <c r="L145" i="14" s="1"/>
  <c r="K147" i="14"/>
  <c r="J147" i="14"/>
  <c r="J146" i="14" s="1"/>
  <c r="J145" i="14" s="1"/>
  <c r="I147" i="14"/>
  <c r="K146" i="14"/>
  <c r="K145" i="14" s="1"/>
  <c r="I146" i="14"/>
  <c r="I145" i="14" s="1"/>
  <c r="L142" i="14"/>
  <c r="L141" i="14" s="1"/>
  <c r="L140" i="14" s="1"/>
  <c r="L139" i="14" s="1"/>
  <c r="K142" i="14"/>
  <c r="J142" i="14"/>
  <c r="J141" i="14" s="1"/>
  <c r="J140" i="14" s="1"/>
  <c r="I142" i="14"/>
  <c r="K141" i="14"/>
  <c r="K140" i="14" s="1"/>
  <c r="I141" i="14"/>
  <c r="I140" i="14" s="1"/>
  <c r="L137" i="14"/>
  <c r="L136" i="14" s="1"/>
  <c r="L135" i="14" s="1"/>
  <c r="K137" i="14"/>
  <c r="K136" i="14" s="1"/>
  <c r="K135" i="14" s="1"/>
  <c r="J137" i="14"/>
  <c r="I137" i="14"/>
  <c r="I136" i="14" s="1"/>
  <c r="I135" i="14" s="1"/>
  <c r="J136" i="14"/>
  <c r="J135" i="14" s="1"/>
  <c r="L133" i="14"/>
  <c r="L132" i="14" s="1"/>
  <c r="L131" i="14" s="1"/>
  <c r="K133" i="14"/>
  <c r="K132" i="14" s="1"/>
  <c r="K131" i="14" s="1"/>
  <c r="J133" i="14"/>
  <c r="I133" i="14"/>
  <c r="I132" i="14" s="1"/>
  <c r="I131" i="14" s="1"/>
  <c r="J132" i="14"/>
  <c r="J131" i="14" s="1"/>
  <c r="L129" i="14"/>
  <c r="L128" i="14" s="1"/>
  <c r="L127" i="14" s="1"/>
  <c r="K129" i="14"/>
  <c r="K128" i="14" s="1"/>
  <c r="K127" i="14" s="1"/>
  <c r="J129" i="14"/>
  <c r="I129" i="14"/>
  <c r="I128" i="14" s="1"/>
  <c r="I127" i="14" s="1"/>
  <c r="J128" i="14"/>
  <c r="J127" i="14" s="1"/>
  <c r="L125" i="14"/>
  <c r="L124" i="14" s="1"/>
  <c r="L123" i="14" s="1"/>
  <c r="K125" i="14"/>
  <c r="K124" i="14" s="1"/>
  <c r="K123" i="14" s="1"/>
  <c r="J125" i="14"/>
  <c r="I125" i="14"/>
  <c r="I124" i="14" s="1"/>
  <c r="I123" i="14" s="1"/>
  <c r="J124" i="14"/>
  <c r="J123" i="14" s="1"/>
  <c r="L121" i="14"/>
  <c r="L120" i="14" s="1"/>
  <c r="L119" i="14" s="1"/>
  <c r="K121" i="14"/>
  <c r="K120" i="14" s="1"/>
  <c r="K119" i="14" s="1"/>
  <c r="J121" i="14"/>
  <c r="I121" i="14"/>
  <c r="I120" i="14" s="1"/>
  <c r="I119" i="14" s="1"/>
  <c r="J120" i="14"/>
  <c r="J119" i="14" s="1"/>
  <c r="L116" i="14"/>
  <c r="L115" i="14" s="1"/>
  <c r="L114" i="14" s="1"/>
  <c r="K116" i="14"/>
  <c r="K115" i="14" s="1"/>
  <c r="K114" i="14" s="1"/>
  <c r="J116" i="14"/>
  <c r="I116" i="14"/>
  <c r="I115" i="14" s="1"/>
  <c r="I114" i="14" s="1"/>
  <c r="J115" i="14"/>
  <c r="J114" i="14" s="1"/>
  <c r="L110" i="14"/>
  <c r="K110" i="14"/>
  <c r="K109" i="14" s="1"/>
  <c r="J110" i="14"/>
  <c r="J109" i="14" s="1"/>
  <c r="I110" i="14"/>
  <c r="L109" i="14"/>
  <c r="I109" i="14"/>
  <c r="L106" i="14"/>
  <c r="L105" i="14" s="1"/>
  <c r="L104" i="14" s="1"/>
  <c r="K106" i="14"/>
  <c r="K105" i="14" s="1"/>
  <c r="J106" i="14"/>
  <c r="I106" i="14"/>
  <c r="I105" i="14" s="1"/>
  <c r="I104" i="14" s="1"/>
  <c r="J105" i="14"/>
  <c r="L101" i="14"/>
  <c r="L100" i="14" s="1"/>
  <c r="L99" i="14" s="1"/>
  <c r="K101" i="14"/>
  <c r="K100" i="14" s="1"/>
  <c r="K99" i="14" s="1"/>
  <c r="J101" i="14"/>
  <c r="I101" i="14"/>
  <c r="I100" i="14" s="1"/>
  <c r="I99" i="14" s="1"/>
  <c r="J100" i="14"/>
  <c r="J99" i="14" s="1"/>
  <c r="L96" i="14"/>
  <c r="L95" i="14" s="1"/>
  <c r="L94" i="14" s="1"/>
  <c r="K96" i="14"/>
  <c r="K95" i="14" s="1"/>
  <c r="K94" i="14" s="1"/>
  <c r="J96" i="14"/>
  <c r="I96" i="14"/>
  <c r="I95" i="14" s="1"/>
  <c r="I94" i="14" s="1"/>
  <c r="J95" i="14"/>
  <c r="J94" i="14" s="1"/>
  <c r="L89" i="14"/>
  <c r="K89" i="14"/>
  <c r="K88" i="14" s="1"/>
  <c r="K87" i="14" s="1"/>
  <c r="K86" i="14" s="1"/>
  <c r="J89" i="14"/>
  <c r="J88" i="14" s="1"/>
  <c r="J87" i="14" s="1"/>
  <c r="J86" i="14" s="1"/>
  <c r="I89" i="14"/>
  <c r="L88" i="14"/>
  <c r="L87" i="14" s="1"/>
  <c r="L86" i="14" s="1"/>
  <c r="I88" i="14"/>
  <c r="I87" i="14"/>
  <c r="I86" i="14" s="1"/>
  <c r="L84" i="14"/>
  <c r="L83" i="14" s="1"/>
  <c r="L82" i="14" s="1"/>
  <c r="K84" i="14"/>
  <c r="J84" i="14"/>
  <c r="J83" i="14" s="1"/>
  <c r="J82" i="14" s="1"/>
  <c r="I84" i="14"/>
  <c r="K83" i="14"/>
  <c r="K82" i="14" s="1"/>
  <c r="I83" i="14"/>
  <c r="I82" i="14" s="1"/>
  <c r="L78" i="14"/>
  <c r="L77" i="14" s="1"/>
  <c r="K78" i="14"/>
  <c r="J78" i="14"/>
  <c r="J77" i="14" s="1"/>
  <c r="I78" i="14"/>
  <c r="K77" i="14"/>
  <c r="I77" i="14"/>
  <c r="L73" i="14"/>
  <c r="K73" i="14"/>
  <c r="J73" i="14"/>
  <c r="J72" i="14" s="1"/>
  <c r="I73" i="14"/>
  <c r="L72" i="14"/>
  <c r="K72" i="14"/>
  <c r="I72" i="14"/>
  <c r="L68" i="14"/>
  <c r="L67" i="14" s="1"/>
  <c r="L66" i="14" s="1"/>
  <c r="L65" i="14" s="1"/>
  <c r="K68" i="14"/>
  <c r="K67" i="14" s="1"/>
  <c r="K66" i="14" s="1"/>
  <c r="K65" i="14" s="1"/>
  <c r="J68" i="14"/>
  <c r="I68" i="14"/>
  <c r="I67" i="14" s="1"/>
  <c r="I66" i="14" s="1"/>
  <c r="I65" i="14" s="1"/>
  <c r="J67" i="14"/>
  <c r="L49" i="14"/>
  <c r="K49" i="14"/>
  <c r="J49" i="14"/>
  <c r="J48" i="14" s="1"/>
  <c r="J47" i="14" s="1"/>
  <c r="J46" i="14" s="1"/>
  <c r="I49" i="14"/>
  <c r="L48" i="14"/>
  <c r="L47" i="14" s="1"/>
  <c r="L46" i="14" s="1"/>
  <c r="K48" i="14"/>
  <c r="I48" i="14"/>
  <c r="K47" i="14"/>
  <c r="K46" i="14" s="1"/>
  <c r="I47" i="14"/>
  <c r="I46" i="14" s="1"/>
  <c r="L44" i="14"/>
  <c r="L43" i="14" s="1"/>
  <c r="L42" i="14" s="1"/>
  <c r="K44" i="14"/>
  <c r="J44" i="14"/>
  <c r="J43" i="14" s="1"/>
  <c r="J42" i="14" s="1"/>
  <c r="I44" i="14"/>
  <c r="K43" i="14"/>
  <c r="K42" i="14" s="1"/>
  <c r="I43" i="14"/>
  <c r="I42" i="14" s="1"/>
  <c r="L40" i="14"/>
  <c r="K40" i="14"/>
  <c r="J40" i="14"/>
  <c r="I40" i="14"/>
  <c r="L38" i="14"/>
  <c r="L37" i="14" s="1"/>
  <c r="L36" i="14" s="1"/>
  <c r="K38" i="14"/>
  <c r="K37" i="14" s="1"/>
  <c r="K36" i="14" s="1"/>
  <c r="K35" i="14" s="1"/>
  <c r="J38" i="14"/>
  <c r="I38" i="14"/>
  <c r="I37" i="14" s="1"/>
  <c r="I36" i="14" s="1"/>
  <c r="I35" i="14" s="1"/>
  <c r="J37" i="14"/>
  <c r="J36" i="14" s="1"/>
  <c r="J35" i="14" s="1"/>
  <c r="L365" i="13"/>
  <c r="L364" i="13" s="1"/>
  <c r="K365" i="13"/>
  <c r="J365" i="13"/>
  <c r="J364" i="13" s="1"/>
  <c r="I365" i="13"/>
  <c r="K364" i="13"/>
  <c r="I364" i="13"/>
  <c r="L362" i="13"/>
  <c r="K362" i="13"/>
  <c r="J362" i="13"/>
  <c r="I362" i="13"/>
  <c r="I361" i="13" s="1"/>
  <c r="L361" i="13"/>
  <c r="K361" i="13"/>
  <c r="J361" i="13"/>
  <c r="L359" i="13"/>
  <c r="L358" i="13" s="1"/>
  <c r="K359" i="13"/>
  <c r="K358" i="13" s="1"/>
  <c r="J359" i="13"/>
  <c r="J358" i="13" s="1"/>
  <c r="I359" i="13"/>
  <c r="I358" i="13" s="1"/>
  <c r="L355" i="13"/>
  <c r="L354" i="13" s="1"/>
  <c r="K355" i="13"/>
  <c r="J355" i="13"/>
  <c r="I355" i="13"/>
  <c r="K354" i="13"/>
  <c r="J354" i="13"/>
  <c r="I354" i="13"/>
  <c r="L351" i="13"/>
  <c r="K351" i="13"/>
  <c r="J351" i="13"/>
  <c r="I351" i="13"/>
  <c r="I350" i="13" s="1"/>
  <c r="L350" i="13"/>
  <c r="K350" i="13"/>
  <c r="J350" i="13"/>
  <c r="L347" i="13"/>
  <c r="L346" i="13" s="1"/>
  <c r="L336" i="13" s="1"/>
  <c r="K347" i="13"/>
  <c r="K346" i="13" s="1"/>
  <c r="K336" i="13" s="1"/>
  <c r="J347" i="13"/>
  <c r="J346" i="13" s="1"/>
  <c r="J336" i="13" s="1"/>
  <c r="I347" i="13"/>
  <c r="I346" i="13" s="1"/>
  <c r="L343" i="13"/>
  <c r="K343" i="13"/>
  <c r="J343" i="13"/>
  <c r="I343" i="13"/>
  <c r="L340" i="13"/>
  <c r="K340" i="13"/>
  <c r="J340" i="13"/>
  <c r="I340" i="13"/>
  <c r="L338" i="13"/>
  <c r="K338" i="13"/>
  <c r="J338" i="13"/>
  <c r="I338" i="13"/>
  <c r="I337" i="13" s="1"/>
  <c r="I336" i="13" s="1"/>
  <c r="L337" i="13"/>
  <c r="K337" i="13"/>
  <c r="J337" i="13"/>
  <c r="L333" i="13"/>
  <c r="K333" i="13"/>
  <c r="J333" i="13"/>
  <c r="I333" i="13"/>
  <c r="I332" i="13" s="1"/>
  <c r="L332" i="13"/>
  <c r="K332" i="13"/>
  <c r="J332" i="13"/>
  <c r="L330" i="13"/>
  <c r="L329" i="13" s="1"/>
  <c r="K330" i="13"/>
  <c r="K329" i="13" s="1"/>
  <c r="J330" i="13"/>
  <c r="J329" i="13" s="1"/>
  <c r="I330" i="13"/>
  <c r="I329" i="13" s="1"/>
  <c r="L327" i="13"/>
  <c r="K327" i="13"/>
  <c r="J327" i="13"/>
  <c r="I327" i="13"/>
  <c r="L326" i="13"/>
  <c r="K326" i="13"/>
  <c r="J326" i="13"/>
  <c r="I326" i="13"/>
  <c r="L323" i="13"/>
  <c r="K323" i="13"/>
  <c r="J323" i="13"/>
  <c r="I323" i="13"/>
  <c r="I322" i="13" s="1"/>
  <c r="L322" i="13"/>
  <c r="K322" i="13"/>
  <c r="J322" i="13"/>
  <c r="L319" i="13"/>
  <c r="L318" i="13" s="1"/>
  <c r="K319" i="13"/>
  <c r="K318" i="13" s="1"/>
  <c r="J319" i="13"/>
  <c r="J318" i="13" s="1"/>
  <c r="I319" i="13"/>
  <c r="I318" i="13" s="1"/>
  <c r="L315" i="13"/>
  <c r="K315" i="13"/>
  <c r="J315" i="13"/>
  <c r="I315" i="13"/>
  <c r="L314" i="13"/>
  <c r="K314" i="13"/>
  <c r="J314" i="13"/>
  <c r="I314" i="13"/>
  <c r="L311" i="13"/>
  <c r="K311" i="13"/>
  <c r="J311" i="13"/>
  <c r="I311" i="13"/>
  <c r="L308" i="13"/>
  <c r="K308" i="13"/>
  <c r="J308" i="13"/>
  <c r="I308" i="13"/>
  <c r="L306" i="13"/>
  <c r="L305" i="13" s="1"/>
  <c r="K306" i="13"/>
  <c r="K305" i="13" s="1"/>
  <c r="J306" i="13"/>
  <c r="J305" i="13" s="1"/>
  <c r="I306" i="13"/>
  <c r="I305" i="13" s="1"/>
  <c r="I304" i="13" s="1"/>
  <c r="L300" i="13"/>
  <c r="K300" i="13"/>
  <c r="K299" i="13" s="1"/>
  <c r="J300" i="13"/>
  <c r="I300" i="13"/>
  <c r="I299" i="13" s="1"/>
  <c r="L299" i="13"/>
  <c r="J299" i="13"/>
  <c r="L297" i="13"/>
  <c r="L296" i="13" s="1"/>
  <c r="K297" i="13"/>
  <c r="K296" i="13" s="1"/>
  <c r="J297" i="13"/>
  <c r="J296" i="13" s="1"/>
  <c r="I297" i="13"/>
  <c r="I296" i="13" s="1"/>
  <c r="L294" i="13"/>
  <c r="K294" i="13"/>
  <c r="J294" i="13"/>
  <c r="I294" i="13"/>
  <c r="L293" i="13"/>
  <c r="K293" i="13"/>
  <c r="J293" i="13"/>
  <c r="I293" i="13"/>
  <c r="L290" i="13"/>
  <c r="K290" i="13"/>
  <c r="K289" i="13" s="1"/>
  <c r="J290" i="13"/>
  <c r="I290" i="13"/>
  <c r="I289" i="13" s="1"/>
  <c r="L289" i="13"/>
  <c r="J289" i="13"/>
  <c r="L286" i="13"/>
  <c r="L285" i="13" s="1"/>
  <c r="K286" i="13"/>
  <c r="K285" i="13" s="1"/>
  <c r="J286" i="13"/>
  <c r="J285" i="13" s="1"/>
  <c r="I286" i="13"/>
  <c r="I285" i="13" s="1"/>
  <c r="L282" i="13"/>
  <c r="K282" i="13"/>
  <c r="J282" i="13"/>
  <c r="I282" i="13"/>
  <c r="L281" i="13"/>
  <c r="K281" i="13"/>
  <c r="J281" i="13"/>
  <c r="I281" i="13"/>
  <c r="L278" i="13"/>
  <c r="K278" i="13"/>
  <c r="J278" i="13"/>
  <c r="I278" i="13"/>
  <c r="L275" i="13"/>
  <c r="K275" i="13"/>
  <c r="J275" i="13"/>
  <c r="I275" i="13"/>
  <c r="L273" i="13"/>
  <c r="L272" i="13" s="1"/>
  <c r="K273" i="13"/>
  <c r="K272" i="13" s="1"/>
  <c r="J273" i="13"/>
  <c r="J272" i="13" s="1"/>
  <c r="J271" i="13" s="1"/>
  <c r="I273" i="13"/>
  <c r="I272" i="13" s="1"/>
  <c r="I271" i="13" s="1"/>
  <c r="L268" i="13"/>
  <c r="L267" i="13" s="1"/>
  <c r="K268" i="13"/>
  <c r="K267" i="13" s="1"/>
  <c r="J268" i="13"/>
  <c r="J267" i="13" s="1"/>
  <c r="I268" i="13"/>
  <c r="I267" i="13" s="1"/>
  <c r="L265" i="13"/>
  <c r="K265" i="13"/>
  <c r="J265" i="13"/>
  <c r="I265" i="13"/>
  <c r="L264" i="13"/>
  <c r="K264" i="13"/>
  <c r="J264" i="13"/>
  <c r="I264" i="13"/>
  <c r="L262" i="13"/>
  <c r="K262" i="13"/>
  <c r="K261" i="13" s="1"/>
  <c r="J262" i="13"/>
  <c r="I262" i="13"/>
  <c r="I261" i="13" s="1"/>
  <c r="L261" i="13"/>
  <c r="J261" i="13"/>
  <c r="L258" i="13"/>
  <c r="L257" i="13" s="1"/>
  <c r="K258" i="13"/>
  <c r="K257" i="13" s="1"/>
  <c r="J258" i="13"/>
  <c r="J257" i="13" s="1"/>
  <c r="I258" i="13"/>
  <c r="I257" i="13" s="1"/>
  <c r="L254" i="13"/>
  <c r="K254" i="13"/>
  <c r="J254" i="13"/>
  <c r="I254" i="13"/>
  <c r="L253" i="13"/>
  <c r="K253" i="13"/>
  <c r="J253" i="13"/>
  <c r="I253" i="13"/>
  <c r="L250" i="13"/>
  <c r="K250" i="13"/>
  <c r="K249" i="13" s="1"/>
  <c r="J250" i="13"/>
  <c r="I250" i="13"/>
  <c r="I249" i="13" s="1"/>
  <c r="L249" i="13"/>
  <c r="J249" i="13"/>
  <c r="L246" i="13"/>
  <c r="K246" i="13"/>
  <c r="J246" i="13"/>
  <c r="I246" i="13"/>
  <c r="L243" i="13"/>
  <c r="K243" i="13"/>
  <c r="J243" i="13"/>
  <c r="I243" i="13"/>
  <c r="L241" i="13"/>
  <c r="K241" i="13"/>
  <c r="J241" i="13"/>
  <c r="I241" i="13"/>
  <c r="L240" i="13"/>
  <c r="K240" i="13"/>
  <c r="J240" i="13"/>
  <c r="J239" i="13" s="1"/>
  <c r="I240" i="13"/>
  <c r="I239" i="13" s="1"/>
  <c r="L234" i="13"/>
  <c r="L233" i="13" s="1"/>
  <c r="L232" i="13" s="1"/>
  <c r="K234" i="13"/>
  <c r="K233" i="13" s="1"/>
  <c r="K232" i="13" s="1"/>
  <c r="J234" i="13"/>
  <c r="J233" i="13" s="1"/>
  <c r="J232" i="13" s="1"/>
  <c r="I234" i="13"/>
  <c r="I233" i="13" s="1"/>
  <c r="I232" i="13" s="1"/>
  <c r="L230" i="13"/>
  <c r="L229" i="13" s="1"/>
  <c r="L228" i="13" s="1"/>
  <c r="K230" i="13"/>
  <c r="K229" i="13" s="1"/>
  <c r="K228" i="13" s="1"/>
  <c r="J230" i="13"/>
  <c r="J229" i="13" s="1"/>
  <c r="J228" i="13" s="1"/>
  <c r="I230" i="13"/>
  <c r="I229" i="13" s="1"/>
  <c r="I228" i="13" s="1"/>
  <c r="L221" i="13"/>
  <c r="L220" i="13" s="1"/>
  <c r="K221" i="13"/>
  <c r="K220" i="13" s="1"/>
  <c r="J221" i="13"/>
  <c r="J220" i="13" s="1"/>
  <c r="I221" i="13"/>
  <c r="I220" i="13" s="1"/>
  <c r="L218" i="13"/>
  <c r="K218" i="13"/>
  <c r="J218" i="13"/>
  <c r="I218" i="13"/>
  <c r="L217" i="13"/>
  <c r="K217" i="13"/>
  <c r="J217" i="13"/>
  <c r="J216" i="13" s="1"/>
  <c r="I217" i="13"/>
  <c r="L211" i="13"/>
  <c r="K211" i="13"/>
  <c r="J211" i="13"/>
  <c r="I211" i="13"/>
  <c r="L210" i="13"/>
  <c r="L209" i="13" s="1"/>
  <c r="K210" i="13"/>
  <c r="K209" i="13" s="1"/>
  <c r="J210" i="13"/>
  <c r="J209" i="13" s="1"/>
  <c r="I210" i="13"/>
  <c r="I209" i="13" s="1"/>
  <c r="L207" i="13"/>
  <c r="K207" i="13"/>
  <c r="J207" i="13"/>
  <c r="I207" i="13"/>
  <c r="L206" i="13"/>
  <c r="K206" i="13"/>
  <c r="J206" i="13"/>
  <c r="I206" i="13"/>
  <c r="L202" i="13"/>
  <c r="K202" i="13"/>
  <c r="K201" i="13" s="1"/>
  <c r="J202" i="13"/>
  <c r="I202" i="13"/>
  <c r="I201" i="13" s="1"/>
  <c r="L201" i="13"/>
  <c r="J201" i="13"/>
  <c r="L196" i="13"/>
  <c r="L195" i="13" s="1"/>
  <c r="L186" i="13" s="1"/>
  <c r="K196" i="13"/>
  <c r="K195" i="13" s="1"/>
  <c r="J196" i="13"/>
  <c r="J195" i="13" s="1"/>
  <c r="J186" i="13" s="1"/>
  <c r="J185" i="13" s="1"/>
  <c r="I196" i="13"/>
  <c r="I195" i="13" s="1"/>
  <c r="L191" i="13"/>
  <c r="K191" i="13"/>
  <c r="J191" i="13"/>
  <c r="I191" i="13"/>
  <c r="L190" i="13"/>
  <c r="K190" i="13"/>
  <c r="J190" i="13"/>
  <c r="I190" i="13"/>
  <c r="L188" i="13"/>
  <c r="K188" i="13"/>
  <c r="K187" i="13" s="1"/>
  <c r="J188" i="13"/>
  <c r="I188" i="13"/>
  <c r="I187" i="13" s="1"/>
  <c r="L187" i="13"/>
  <c r="J187" i="13"/>
  <c r="L180" i="13"/>
  <c r="L179" i="13" s="1"/>
  <c r="K180" i="13"/>
  <c r="K179" i="13" s="1"/>
  <c r="J180" i="13"/>
  <c r="J179" i="13" s="1"/>
  <c r="I180" i="13"/>
  <c r="I179" i="13" s="1"/>
  <c r="L175" i="13"/>
  <c r="K175" i="13"/>
  <c r="J175" i="13"/>
  <c r="I175" i="13"/>
  <c r="L174" i="13"/>
  <c r="L173" i="13" s="1"/>
  <c r="K174" i="13"/>
  <c r="J174" i="13"/>
  <c r="I174" i="13"/>
  <c r="L171" i="13"/>
  <c r="K171" i="13"/>
  <c r="J171" i="13"/>
  <c r="I171" i="13"/>
  <c r="L170" i="13"/>
  <c r="L169" i="13" s="1"/>
  <c r="K170" i="13"/>
  <c r="K169" i="13" s="1"/>
  <c r="J170" i="13"/>
  <c r="J169" i="13" s="1"/>
  <c r="I170" i="13"/>
  <c r="I169" i="13" s="1"/>
  <c r="L166" i="13"/>
  <c r="L165" i="13" s="1"/>
  <c r="K166" i="13"/>
  <c r="K165" i="13" s="1"/>
  <c r="J166" i="13"/>
  <c r="J165" i="13" s="1"/>
  <c r="I166" i="13"/>
  <c r="I165" i="13" s="1"/>
  <c r="L161" i="13"/>
  <c r="K161" i="13"/>
  <c r="J161" i="13"/>
  <c r="I161" i="13"/>
  <c r="L160" i="13"/>
  <c r="K160" i="13"/>
  <c r="J160" i="13"/>
  <c r="J159" i="13" s="1"/>
  <c r="J158" i="13" s="1"/>
  <c r="I160" i="13"/>
  <c r="I159" i="13" s="1"/>
  <c r="I158" i="13" s="1"/>
  <c r="L155" i="13"/>
  <c r="L154" i="13" s="1"/>
  <c r="L153" i="13" s="1"/>
  <c r="K155" i="13"/>
  <c r="K154" i="13" s="1"/>
  <c r="K153" i="13" s="1"/>
  <c r="J155" i="13"/>
  <c r="J154" i="13" s="1"/>
  <c r="J153" i="13" s="1"/>
  <c r="I155" i="13"/>
  <c r="I154" i="13" s="1"/>
  <c r="I153" i="13" s="1"/>
  <c r="L151" i="13"/>
  <c r="L150" i="13" s="1"/>
  <c r="K151" i="13"/>
  <c r="K150" i="13" s="1"/>
  <c r="J151" i="13"/>
  <c r="J150" i="13" s="1"/>
  <c r="I151" i="13"/>
  <c r="I150" i="13" s="1"/>
  <c r="L147" i="13"/>
  <c r="K147" i="13"/>
  <c r="J147" i="13"/>
  <c r="I147" i="13"/>
  <c r="L146" i="13"/>
  <c r="L145" i="13" s="1"/>
  <c r="K146" i="13"/>
  <c r="K145" i="13" s="1"/>
  <c r="J146" i="13"/>
  <c r="J145" i="13" s="1"/>
  <c r="I146" i="13"/>
  <c r="I145" i="13" s="1"/>
  <c r="L142" i="13"/>
  <c r="K142" i="13"/>
  <c r="J142" i="13"/>
  <c r="I142" i="13"/>
  <c r="L141" i="13"/>
  <c r="L140" i="13" s="1"/>
  <c r="K141" i="13"/>
  <c r="K140" i="13" s="1"/>
  <c r="J141" i="13"/>
  <c r="J140" i="13" s="1"/>
  <c r="J139" i="13" s="1"/>
  <c r="I141" i="13"/>
  <c r="I140" i="13" s="1"/>
  <c r="I139" i="13" s="1"/>
  <c r="L137" i="13"/>
  <c r="L136" i="13" s="1"/>
  <c r="L135" i="13" s="1"/>
  <c r="K137" i="13"/>
  <c r="K136" i="13" s="1"/>
  <c r="K135" i="13" s="1"/>
  <c r="J137" i="13"/>
  <c r="J136" i="13" s="1"/>
  <c r="J135" i="13" s="1"/>
  <c r="I137" i="13"/>
  <c r="I136" i="13" s="1"/>
  <c r="I135" i="13" s="1"/>
  <c r="L133" i="13"/>
  <c r="L132" i="13" s="1"/>
  <c r="L131" i="13" s="1"/>
  <c r="K133" i="13"/>
  <c r="K132" i="13" s="1"/>
  <c r="K131" i="13" s="1"/>
  <c r="J133" i="13"/>
  <c r="J132" i="13" s="1"/>
  <c r="J131" i="13" s="1"/>
  <c r="I133" i="13"/>
  <c r="I132" i="13" s="1"/>
  <c r="I131" i="13" s="1"/>
  <c r="L129" i="13"/>
  <c r="L128" i="13" s="1"/>
  <c r="L127" i="13" s="1"/>
  <c r="K129" i="13"/>
  <c r="K128" i="13" s="1"/>
  <c r="K127" i="13" s="1"/>
  <c r="J129" i="13"/>
  <c r="J128" i="13" s="1"/>
  <c r="J127" i="13" s="1"/>
  <c r="I129" i="13"/>
  <c r="I128" i="13" s="1"/>
  <c r="I127" i="13" s="1"/>
  <c r="L125" i="13"/>
  <c r="L124" i="13" s="1"/>
  <c r="L123" i="13" s="1"/>
  <c r="K125" i="13"/>
  <c r="K124" i="13" s="1"/>
  <c r="K123" i="13" s="1"/>
  <c r="J125" i="13"/>
  <c r="J124" i="13" s="1"/>
  <c r="J123" i="13" s="1"/>
  <c r="I125" i="13"/>
  <c r="I124" i="13" s="1"/>
  <c r="I123" i="13" s="1"/>
  <c r="L121" i="13"/>
  <c r="L120" i="13" s="1"/>
  <c r="L119" i="13" s="1"/>
  <c r="K121" i="13"/>
  <c r="K120" i="13" s="1"/>
  <c r="K119" i="13" s="1"/>
  <c r="J121" i="13"/>
  <c r="J120" i="13" s="1"/>
  <c r="J119" i="13" s="1"/>
  <c r="I121" i="13"/>
  <c r="I120" i="13" s="1"/>
  <c r="I119" i="13" s="1"/>
  <c r="L116" i="13"/>
  <c r="L115" i="13" s="1"/>
  <c r="L114" i="13" s="1"/>
  <c r="K116" i="13"/>
  <c r="K115" i="13" s="1"/>
  <c r="K114" i="13" s="1"/>
  <c r="J116" i="13"/>
  <c r="J115" i="13" s="1"/>
  <c r="J114" i="13" s="1"/>
  <c r="I116" i="13"/>
  <c r="I115" i="13" s="1"/>
  <c r="I114" i="13" s="1"/>
  <c r="L110" i="13"/>
  <c r="K110" i="13"/>
  <c r="K109" i="13" s="1"/>
  <c r="J110" i="13"/>
  <c r="I110" i="13"/>
  <c r="I109" i="13" s="1"/>
  <c r="L109" i="13"/>
  <c r="J109" i="13"/>
  <c r="L106" i="13"/>
  <c r="L105" i="13" s="1"/>
  <c r="L104" i="13" s="1"/>
  <c r="K106" i="13"/>
  <c r="K105" i="13" s="1"/>
  <c r="K104" i="13" s="1"/>
  <c r="J106" i="13"/>
  <c r="J105" i="13" s="1"/>
  <c r="J104" i="13" s="1"/>
  <c r="I106" i="13"/>
  <c r="I105" i="13" s="1"/>
  <c r="L101" i="13"/>
  <c r="L100" i="13" s="1"/>
  <c r="L99" i="13" s="1"/>
  <c r="K101" i="13"/>
  <c r="K100" i="13" s="1"/>
  <c r="K99" i="13" s="1"/>
  <c r="J101" i="13"/>
  <c r="J100" i="13" s="1"/>
  <c r="J99" i="13" s="1"/>
  <c r="I101" i="13"/>
  <c r="I100" i="13" s="1"/>
  <c r="I99" i="13" s="1"/>
  <c r="L96" i="13"/>
  <c r="L95" i="13" s="1"/>
  <c r="L94" i="13" s="1"/>
  <c r="K96" i="13"/>
  <c r="K95" i="13" s="1"/>
  <c r="K94" i="13" s="1"/>
  <c r="J96" i="13"/>
  <c r="J95" i="13" s="1"/>
  <c r="J94" i="13" s="1"/>
  <c r="I96" i="13"/>
  <c r="I95" i="13" s="1"/>
  <c r="I94" i="13" s="1"/>
  <c r="L89" i="13"/>
  <c r="K89" i="13"/>
  <c r="K88" i="13" s="1"/>
  <c r="K87" i="13" s="1"/>
  <c r="K86" i="13" s="1"/>
  <c r="J89" i="13"/>
  <c r="I89" i="13"/>
  <c r="I88" i="13" s="1"/>
  <c r="I87" i="13" s="1"/>
  <c r="I86" i="13" s="1"/>
  <c r="L88" i="13"/>
  <c r="J88" i="13"/>
  <c r="L87" i="13"/>
  <c r="L86" i="13" s="1"/>
  <c r="J87" i="13"/>
  <c r="J86" i="13" s="1"/>
  <c r="L84" i="13"/>
  <c r="K84" i="13"/>
  <c r="J84" i="13"/>
  <c r="I84" i="13"/>
  <c r="L83" i="13"/>
  <c r="L82" i="13" s="1"/>
  <c r="K83" i="13"/>
  <c r="K82" i="13" s="1"/>
  <c r="J83" i="13"/>
  <c r="J82" i="13" s="1"/>
  <c r="I83" i="13"/>
  <c r="I82" i="13" s="1"/>
  <c r="L78" i="13"/>
  <c r="K78" i="13"/>
  <c r="J78" i="13"/>
  <c r="J77" i="13" s="1"/>
  <c r="I78" i="13"/>
  <c r="L77" i="13"/>
  <c r="K77" i="13"/>
  <c r="I77" i="13"/>
  <c r="L73" i="13"/>
  <c r="K73" i="13"/>
  <c r="K72" i="13" s="1"/>
  <c r="J73" i="13"/>
  <c r="I73" i="13"/>
  <c r="I72" i="13" s="1"/>
  <c r="L72" i="13"/>
  <c r="J72" i="13"/>
  <c r="L68" i="13"/>
  <c r="L67" i="13" s="1"/>
  <c r="L66" i="13" s="1"/>
  <c r="K68" i="13"/>
  <c r="K67" i="13" s="1"/>
  <c r="K66" i="13" s="1"/>
  <c r="J68" i="13"/>
  <c r="J67" i="13" s="1"/>
  <c r="I68" i="13"/>
  <c r="I67" i="13" s="1"/>
  <c r="I66" i="13" s="1"/>
  <c r="I65" i="13" s="1"/>
  <c r="L49" i="13"/>
  <c r="K49" i="13"/>
  <c r="K48" i="13" s="1"/>
  <c r="K47" i="13" s="1"/>
  <c r="K46" i="13" s="1"/>
  <c r="J49" i="13"/>
  <c r="I49" i="13"/>
  <c r="I48" i="13" s="1"/>
  <c r="I47" i="13" s="1"/>
  <c r="I46" i="13" s="1"/>
  <c r="L48" i="13"/>
  <c r="J48" i="13"/>
  <c r="L47" i="13"/>
  <c r="L46" i="13" s="1"/>
  <c r="J47" i="13"/>
  <c r="J46" i="13" s="1"/>
  <c r="L44" i="13"/>
  <c r="K44" i="13"/>
  <c r="J44" i="13"/>
  <c r="I44" i="13"/>
  <c r="L43" i="13"/>
  <c r="L42" i="13" s="1"/>
  <c r="K43" i="13"/>
  <c r="K42" i="13" s="1"/>
  <c r="J43" i="13"/>
  <c r="J42" i="13" s="1"/>
  <c r="I43" i="13"/>
  <c r="I42" i="13" s="1"/>
  <c r="L40" i="13"/>
  <c r="K40" i="13"/>
  <c r="J40" i="13"/>
  <c r="I40" i="13"/>
  <c r="L38" i="13"/>
  <c r="L37" i="13" s="1"/>
  <c r="L36" i="13" s="1"/>
  <c r="L35" i="13" s="1"/>
  <c r="K38" i="13"/>
  <c r="K37" i="13" s="1"/>
  <c r="K36" i="13" s="1"/>
  <c r="K35" i="13" s="1"/>
  <c r="J38" i="13"/>
  <c r="J37" i="13" s="1"/>
  <c r="J36" i="13" s="1"/>
  <c r="I38" i="13"/>
  <c r="I37" i="13" s="1"/>
  <c r="I36" i="13" s="1"/>
  <c r="L365" i="12"/>
  <c r="K365" i="12"/>
  <c r="J365" i="12"/>
  <c r="I365" i="12"/>
  <c r="L364" i="12"/>
  <c r="K364" i="12"/>
  <c r="J364" i="12"/>
  <c r="I364" i="12"/>
  <c r="L362" i="12"/>
  <c r="K362" i="12"/>
  <c r="K361" i="12" s="1"/>
  <c r="J362" i="12"/>
  <c r="I362" i="12"/>
  <c r="L361" i="12"/>
  <c r="J361" i="12"/>
  <c r="I361" i="12"/>
  <c r="L359" i="12"/>
  <c r="L358" i="12" s="1"/>
  <c r="K359" i="12"/>
  <c r="K358" i="12" s="1"/>
  <c r="J359" i="12"/>
  <c r="J358" i="12" s="1"/>
  <c r="I359" i="12"/>
  <c r="I358" i="12" s="1"/>
  <c r="L355" i="12"/>
  <c r="K355" i="12"/>
  <c r="J355" i="12"/>
  <c r="I355" i="12"/>
  <c r="L354" i="12"/>
  <c r="K354" i="12"/>
  <c r="J354" i="12"/>
  <c r="I354" i="12"/>
  <c r="L351" i="12"/>
  <c r="K351" i="12"/>
  <c r="K350" i="12" s="1"/>
  <c r="J351" i="12"/>
  <c r="I351" i="12"/>
  <c r="L350" i="12"/>
  <c r="J350" i="12"/>
  <c r="I350" i="12"/>
  <c r="L347" i="12"/>
  <c r="L346" i="12" s="1"/>
  <c r="L336" i="12" s="1"/>
  <c r="K347" i="12"/>
  <c r="K346" i="12" s="1"/>
  <c r="J347" i="12"/>
  <c r="J346" i="12" s="1"/>
  <c r="J336" i="12" s="1"/>
  <c r="I347" i="12"/>
  <c r="I346" i="12" s="1"/>
  <c r="I336" i="12" s="1"/>
  <c r="L343" i="12"/>
  <c r="K343" i="12"/>
  <c r="J343" i="12"/>
  <c r="I343" i="12"/>
  <c r="L340" i="12"/>
  <c r="K340" i="12"/>
  <c r="J340" i="12"/>
  <c r="I340" i="12"/>
  <c r="L338" i="12"/>
  <c r="K338" i="12"/>
  <c r="K337" i="12" s="1"/>
  <c r="K336" i="12" s="1"/>
  <c r="J338" i="12"/>
  <c r="I338" i="12"/>
  <c r="L337" i="12"/>
  <c r="J337" i="12"/>
  <c r="I337" i="12"/>
  <c r="L333" i="12"/>
  <c r="K333" i="12"/>
  <c r="K332" i="12" s="1"/>
  <c r="J333" i="12"/>
  <c r="I333" i="12"/>
  <c r="L332" i="12"/>
  <c r="J332" i="12"/>
  <c r="I332" i="12"/>
  <c r="L330" i="12"/>
  <c r="L329" i="12" s="1"/>
  <c r="K330" i="12"/>
  <c r="K329" i="12" s="1"/>
  <c r="J330" i="12"/>
  <c r="J329" i="12" s="1"/>
  <c r="I330" i="12"/>
  <c r="I329" i="12" s="1"/>
  <c r="L327" i="12"/>
  <c r="K327" i="12"/>
  <c r="J327" i="12"/>
  <c r="I327" i="12"/>
  <c r="L326" i="12"/>
  <c r="K326" i="12"/>
  <c r="J326" i="12"/>
  <c r="I326" i="12"/>
  <c r="L323" i="12"/>
  <c r="K323" i="12"/>
  <c r="K322" i="12" s="1"/>
  <c r="J323" i="12"/>
  <c r="I323" i="12"/>
  <c r="L322" i="12"/>
  <c r="J322" i="12"/>
  <c r="I322" i="12"/>
  <c r="L319" i="12"/>
  <c r="L318" i="12" s="1"/>
  <c r="K319" i="12"/>
  <c r="K318" i="12" s="1"/>
  <c r="J319" i="12"/>
  <c r="J318" i="12" s="1"/>
  <c r="I319" i="12"/>
  <c r="I318" i="12" s="1"/>
  <c r="L315" i="12"/>
  <c r="K315" i="12"/>
  <c r="J315" i="12"/>
  <c r="I315" i="12"/>
  <c r="L314" i="12"/>
  <c r="K314" i="12"/>
  <c r="J314" i="12"/>
  <c r="I314" i="12"/>
  <c r="L311" i="12"/>
  <c r="K311" i="12"/>
  <c r="J311" i="12"/>
  <c r="I311" i="12"/>
  <c r="L308" i="12"/>
  <c r="K308" i="12"/>
  <c r="J308" i="12"/>
  <c r="I308" i="12"/>
  <c r="L306" i="12"/>
  <c r="L305" i="12" s="1"/>
  <c r="K306" i="12"/>
  <c r="K305" i="12" s="1"/>
  <c r="J306" i="12"/>
  <c r="J305" i="12" s="1"/>
  <c r="I306" i="12"/>
  <c r="I305" i="12" s="1"/>
  <c r="L300" i="12"/>
  <c r="K300" i="12"/>
  <c r="K299" i="12" s="1"/>
  <c r="J300" i="12"/>
  <c r="I300" i="12"/>
  <c r="L299" i="12"/>
  <c r="J299" i="12"/>
  <c r="I299" i="12"/>
  <c r="L297" i="12"/>
  <c r="L296" i="12" s="1"/>
  <c r="K297" i="12"/>
  <c r="K296" i="12" s="1"/>
  <c r="J297" i="12"/>
  <c r="J296" i="12" s="1"/>
  <c r="I297" i="12"/>
  <c r="I296" i="12" s="1"/>
  <c r="L294" i="12"/>
  <c r="K294" i="12"/>
  <c r="J294" i="12"/>
  <c r="I294" i="12"/>
  <c r="L293" i="12"/>
  <c r="K293" i="12"/>
  <c r="J293" i="12"/>
  <c r="I293" i="12"/>
  <c r="L290" i="12"/>
  <c r="K290" i="12"/>
  <c r="K289" i="12" s="1"/>
  <c r="J290" i="12"/>
  <c r="I290" i="12"/>
  <c r="L289" i="12"/>
  <c r="J289" i="12"/>
  <c r="I289" i="12"/>
  <c r="L286" i="12"/>
  <c r="L285" i="12" s="1"/>
  <c r="K286" i="12"/>
  <c r="K285" i="12" s="1"/>
  <c r="J286" i="12"/>
  <c r="J285" i="12" s="1"/>
  <c r="I286" i="12"/>
  <c r="I285" i="12" s="1"/>
  <c r="L282" i="12"/>
  <c r="K282" i="12"/>
  <c r="J282" i="12"/>
  <c r="I282" i="12"/>
  <c r="L281" i="12"/>
  <c r="K281" i="12"/>
  <c r="J281" i="12"/>
  <c r="I281" i="12"/>
  <c r="L278" i="12"/>
  <c r="K278" i="12"/>
  <c r="J278" i="12"/>
  <c r="I278" i="12"/>
  <c r="L275" i="12"/>
  <c r="K275" i="12"/>
  <c r="J275" i="12"/>
  <c r="I275" i="12"/>
  <c r="L273" i="12"/>
  <c r="L272" i="12" s="1"/>
  <c r="K273" i="12"/>
  <c r="K272" i="12" s="1"/>
  <c r="J273" i="12"/>
  <c r="J272" i="12" s="1"/>
  <c r="I273" i="12"/>
  <c r="I272" i="12" s="1"/>
  <c r="L268" i="12"/>
  <c r="L267" i="12" s="1"/>
  <c r="K268" i="12"/>
  <c r="K267" i="12" s="1"/>
  <c r="J268" i="12"/>
  <c r="J267" i="12" s="1"/>
  <c r="I268" i="12"/>
  <c r="I267" i="12" s="1"/>
  <c r="L265" i="12"/>
  <c r="K265" i="12"/>
  <c r="J265" i="12"/>
  <c r="I265" i="12"/>
  <c r="L264" i="12"/>
  <c r="K264" i="12"/>
  <c r="J264" i="12"/>
  <c r="I264" i="12"/>
  <c r="L262" i="12"/>
  <c r="K262" i="12"/>
  <c r="K261" i="12" s="1"/>
  <c r="J262" i="12"/>
  <c r="I262" i="12"/>
  <c r="L261" i="12"/>
  <c r="J261" i="12"/>
  <c r="I261" i="12"/>
  <c r="L258" i="12"/>
  <c r="L257" i="12" s="1"/>
  <c r="K258" i="12"/>
  <c r="K257" i="12" s="1"/>
  <c r="J258" i="12"/>
  <c r="J257" i="12" s="1"/>
  <c r="I258" i="12"/>
  <c r="I257" i="12" s="1"/>
  <c r="L254" i="12"/>
  <c r="K254" i="12"/>
  <c r="J254" i="12"/>
  <c r="I254" i="12"/>
  <c r="L253" i="12"/>
  <c r="K253" i="12"/>
  <c r="J253" i="12"/>
  <c r="I253" i="12"/>
  <c r="L250" i="12"/>
  <c r="K250" i="12"/>
  <c r="K249" i="12" s="1"/>
  <c r="J250" i="12"/>
  <c r="I250" i="12"/>
  <c r="L249" i="12"/>
  <c r="J249" i="12"/>
  <c r="I249" i="12"/>
  <c r="L246" i="12"/>
  <c r="K246" i="12"/>
  <c r="J246" i="12"/>
  <c r="I246" i="12"/>
  <c r="L243" i="12"/>
  <c r="K243" i="12"/>
  <c r="J243" i="12"/>
  <c r="I243" i="12"/>
  <c r="L241" i="12"/>
  <c r="K241" i="12"/>
  <c r="J241" i="12"/>
  <c r="I241" i="12"/>
  <c r="L240" i="12"/>
  <c r="L239" i="12" s="1"/>
  <c r="K240" i="12"/>
  <c r="J240" i="12"/>
  <c r="I240" i="12"/>
  <c r="L234" i="12"/>
  <c r="L233" i="12" s="1"/>
  <c r="L232" i="12" s="1"/>
  <c r="K234" i="12"/>
  <c r="K233" i="12" s="1"/>
  <c r="K232" i="12" s="1"/>
  <c r="J234" i="12"/>
  <c r="J233" i="12" s="1"/>
  <c r="J232" i="12" s="1"/>
  <c r="I234" i="12"/>
  <c r="I233" i="12" s="1"/>
  <c r="I232" i="12" s="1"/>
  <c r="L230" i="12"/>
  <c r="L229" i="12" s="1"/>
  <c r="L228" i="12" s="1"/>
  <c r="K230" i="12"/>
  <c r="K229" i="12" s="1"/>
  <c r="K228" i="12" s="1"/>
  <c r="J230" i="12"/>
  <c r="J229" i="12" s="1"/>
  <c r="J228" i="12" s="1"/>
  <c r="I230" i="12"/>
  <c r="I229" i="12" s="1"/>
  <c r="I228" i="12" s="1"/>
  <c r="L221" i="12"/>
  <c r="L220" i="12" s="1"/>
  <c r="K221" i="12"/>
  <c r="K220" i="12" s="1"/>
  <c r="J221" i="12"/>
  <c r="J220" i="12" s="1"/>
  <c r="I221" i="12"/>
  <c r="I220" i="12" s="1"/>
  <c r="L218" i="12"/>
  <c r="K218" i="12"/>
  <c r="J218" i="12"/>
  <c r="I218" i="12"/>
  <c r="L217" i="12"/>
  <c r="K217" i="12"/>
  <c r="J217" i="12"/>
  <c r="I217" i="12"/>
  <c r="I216" i="12" s="1"/>
  <c r="L211" i="12"/>
  <c r="K211" i="12"/>
  <c r="J211" i="12"/>
  <c r="I211" i="12"/>
  <c r="L210" i="12"/>
  <c r="L209" i="12" s="1"/>
  <c r="K210" i="12"/>
  <c r="K209" i="12" s="1"/>
  <c r="J210" i="12"/>
  <c r="J209" i="12" s="1"/>
  <c r="I210" i="12"/>
  <c r="I209" i="12" s="1"/>
  <c r="L207" i="12"/>
  <c r="K207" i="12"/>
  <c r="J207" i="12"/>
  <c r="I207" i="12"/>
  <c r="L206" i="12"/>
  <c r="K206" i="12"/>
  <c r="J206" i="12"/>
  <c r="I206" i="12"/>
  <c r="L202" i="12"/>
  <c r="K202" i="12"/>
  <c r="K201" i="12" s="1"/>
  <c r="J202" i="12"/>
  <c r="I202" i="12"/>
  <c r="L201" i="12"/>
  <c r="J201" i="12"/>
  <c r="I201" i="12"/>
  <c r="L196" i="12"/>
  <c r="L195" i="12" s="1"/>
  <c r="K196" i="12"/>
  <c r="K195" i="12" s="1"/>
  <c r="J196" i="12"/>
  <c r="J195" i="12" s="1"/>
  <c r="I196" i="12"/>
  <c r="I195" i="12" s="1"/>
  <c r="L191" i="12"/>
  <c r="K191" i="12"/>
  <c r="J191" i="12"/>
  <c r="I191" i="12"/>
  <c r="L190" i="12"/>
  <c r="K190" i="12"/>
  <c r="J190" i="12"/>
  <c r="I190" i="12"/>
  <c r="I186" i="12" s="1"/>
  <c r="I185" i="12" s="1"/>
  <c r="L188" i="12"/>
  <c r="K188" i="12"/>
  <c r="K187" i="12" s="1"/>
  <c r="K186" i="12" s="1"/>
  <c r="J188" i="12"/>
  <c r="I188" i="12"/>
  <c r="L187" i="12"/>
  <c r="J187" i="12"/>
  <c r="I187" i="12"/>
  <c r="L180" i="12"/>
  <c r="L179" i="12" s="1"/>
  <c r="K180" i="12"/>
  <c r="K179" i="12" s="1"/>
  <c r="J180" i="12"/>
  <c r="J179" i="12" s="1"/>
  <c r="I180" i="12"/>
  <c r="I179" i="12" s="1"/>
  <c r="L175" i="12"/>
  <c r="K175" i="12"/>
  <c r="J175" i="12"/>
  <c r="I175" i="12"/>
  <c r="L174" i="12"/>
  <c r="L173" i="12" s="1"/>
  <c r="K174" i="12"/>
  <c r="J174" i="12"/>
  <c r="I174" i="12"/>
  <c r="L171" i="12"/>
  <c r="K171" i="12"/>
  <c r="J171" i="12"/>
  <c r="I171" i="12"/>
  <c r="L170" i="12"/>
  <c r="L169" i="12" s="1"/>
  <c r="L168" i="12" s="1"/>
  <c r="K170" i="12"/>
  <c r="K169" i="12" s="1"/>
  <c r="J170" i="12"/>
  <c r="J169" i="12" s="1"/>
  <c r="I170" i="12"/>
  <c r="I169" i="12" s="1"/>
  <c r="L166" i="12"/>
  <c r="L165" i="12" s="1"/>
  <c r="K166" i="12"/>
  <c r="K165" i="12" s="1"/>
  <c r="J166" i="12"/>
  <c r="J165" i="12" s="1"/>
  <c r="I166" i="12"/>
  <c r="I165" i="12" s="1"/>
  <c r="L161" i="12"/>
  <c r="K161" i="12"/>
  <c r="J161" i="12"/>
  <c r="I161" i="12"/>
  <c r="L160" i="12"/>
  <c r="L159" i="12" s="1"/>
  <c r="L158" i="12" s="1"/>
  <c r="K160" i="12"/>
  <c r="K159" i="12" s="1"/>
  <c r="K158" i="12" s="1"/>
  <c r="J160" i="12"/>
  <c r="J159" i="12" s="1"/>
  <c r="J158" i="12" s="1"/>
  <c r="I160" i="12"/>
  <c r="I159" i="12" s="1"/>
  <c r="I158" i="12" s="1"/>
  <c r="L155" i="12"/>
  <c r="L154" i="12" s="1"/>
  <c r="L153" i="12" s="1"/>
  <c r="K155" i="12"/>
  <c r="K154" i="12" s="1"/>
  <c r="K153" i="12" s="1"/>
  <c r="J155" i="12"/>
  <c r="J154" i="12" s="1"/>
  <c r="J153" i="12" s="1"/>
  <c r="I155" i="12"/>
  <c r="I154" i="12" s="1"/>
  <c r="I153" i="12" s="1"/>
  <c r="L151" i="12"/>
  <c r="L150" i="12" s="1"/>
  <c r="K151" i="12"/>
  <c r="K150" i="12" s="1"/>
  <c r="J151" i="12"/>
  <c r="J150" i="12" s="1"/>
  <c r="I151" i="12"/>
  <c r="I150" i="12" s="1"/>
  <c r="L147" i="12"/>
  <c r="K147" i="12"/>
  <c r="J147" i="12"/>
  <c r="I147" i="12"/>
  <c r="L146" i="12"/>
  <c r="L145" i="12" s="1"/>
  <c r="K146" i="12"/>
  <c r="K145" i="12" s="1"/>
  <c r="J146" i="12"/>
  <c r="J145" i="12" s="1"/>
  <c r="I146" i="12"/>
  <c r="I145" i="12" s="1"/>
  <c r="L142" i="12"/>
  <c r="K142" i="12"/>
  <c r="J142" i="12"/>
  <c r="I142" i="12"/>
  <c r="L141" i="12"/>
  <c r="L140" i="12" s="1"/>
  <c r="L139" i="12" s="1"/>
  <c r="K141" i="12"/>
  <c r="K140" i="12" s="1"/>
  <c r="K139" i="12" s="1"/>
  <c r="J141" i="12"/>
  <c r="J140" i="12" s="1"/>
  <c r="J139" i="12" s="1"/>
  <c r="I141" i="12"/>
  <c r="I140" i="12" s="1"/>
  <c r="I139" i="12" s="1"/>
  <c r="L137" i="12"/>
  <c r="L136" i="12" s="1"/>
  <c r="L135" i="12" s="1"/>
  <c r="K137" i="12"/>
  <c r="K136" i="12" s="1"/>
  <c r="K135" i="12" s="1"/>
  <c r="J137" i="12"/>
  <c r="J136" i="12" s="1"/>
  <c r="J135" i="12" s="1"/>
  <c r="I137" i="12"/>
  <c r="I136" i="12" s="1"/>
  <c r="I135" i="12" s="1"/>
  <c r="L133" i="12"/>
  <c r="L132" i="12" s="1"/>
  <c r="L131" i="12" s="1"/>
  <c r="K133" i="12"/>
  <c r="K132" i="12" s="1"/>
  <c r="K131" i="12" s="1"/>
  <c r="J133" i="12"/>
  <c r="J132" i="12" s="1"/>
  <c r="J131" i="12" s="1"/>
  <c r="I133" i="12"/>
  <c r="I132" i="12" s="1"/>
  <c r="I131" i="12" s="1"/>
  <c r="L129" i="12"/>
  <c r="L128" i="12" s="1"/>
  <c r="L127" i="12" s="1"/>
  <c r="K129" i="12"/>
  <c r="K128" i="12" s="1"/>
  <c r="K127" i="12" s="1"/>
  <c r="J129" i="12"/>
  <c r="J128" i="12" s="1"/>
  <c r="J127" i="12" s="1"/>
  <c r="I129" i="12"/>
  <c r="I128" i="12" s="1"/>
  <c r="I127" i="12" s="1"/>
  <c r="L125" i="12"/>
  <c r="L124" i="12" s="1"/>
  <c r="L123" i="12" s="1"/>
  <c r="K125" i="12"/>
  <c r="K124" i="12" s="1"/>
  <c r="K123" i="12" s="1"/>
  <c r="J125" i="12"/>
  <c r="J124" i="12" s="1"/>
  <c r="J123" i="12" s="1"/>
  <c r="I125" i="12"/>
  <c r="I124" i="12" s="1"/>
  <c r="I123" i="12" s="1"/>
  <c r="L121" i="12"/>
  <c r="L120" i="12" s="1"/>
  <c r="L119" i="12" s="1"/>
  <c r="K121" i="12"/>
  <c r="K120" i="12" s="1"/>
  <c r="K119" i="12" s="1"/>
  <c r="J121" i="12"/>
  <c r="J120" i="12" s="1"/>
  <c r="J119" i="12" s="1"/>
  <c r="I121" i="12"/>
  <c r="I120" i="12" s="1"/>
  <c r="I119" i="12" s="1"/>
  <c r="L116" i="12"/>
  <c r="L115" i="12" s="1"/>
  <c r="L114" i="12" s="1"/>
  <c r="L113" i="12" s="1"/>
  <c r="K116" i="12"/>
  <c r="K115" i="12" s="1"/>
  <c r="K114" i="12" s="1"/>
  <c r="K113" i="12" s="1"/>
  <c r="J116" i="12"/>
  <c r="J115" i="12" s="1"/>
  <c r="J114" i="12" s="1"/>
  <c r="J113" i="12" s="1"/>
  <c r="I116" i="12"/>
  <c r="I115" i="12" s="1"/>
  <c r="I114" i="12" s="1"/>
  <c r="I113" i="12" s="1"/>
  <c r="L110" i="12"/>
  <c r="K110" i="12"/>
  <c r="K109" i="12" s="1"/>
  <c r="J110" i="12"/>
  <c r="I110" i="12"/>
  <c r="L109" i="12"/>
  <c r="J109" i="12"/>
  <c r="I109" i="12"/>
  <c r="L106" i="12"/>
  <c r="L105" i="12" s="1"/>
  <c r="L104" i="12" s="1"/>
  <c r="K106" i="12"/>
  <c r="K105" i="12" s="1"/>
  <c r="K104" i="12" s="1"/>
  <c r="J106" i="12"/>
  <c r="J105" i="12" s="1"/>
  <c r="J104" i="12" s="1"/>
  <c r="I106" i="12"/>
  <c r="I105" i="12" s="1"/>
  <c r="I104" i="12" s="1"/>
  <c r="L101" i="12"/>
  <c r="L100" i="12" s="1"/>
  <c r="L99" i="12" s="1"/>
  <c r="K101" i="12"/>
  <c r="K100" i="12" s="1"/>
  <c r="K99" i="12" s="1"/>
  <c r="J101" i="12"/>
  <c r="J100" i="12" s="1"/>
  <c r="J99" i="12" s="1"/>
  <c r="I101" i="12"/>
  <c r="I100" i="12" s="1"/>
  <c r="I99" i="12" s="1"/>
  <c r="L96" i="12"/>
  <c r="L95" i="12" s="1"/>
  <c r="L94" i="12" s="1"/>
  <c r="K96" i="12"/>
  <c r="K95" i="12" s="1"/>
  <c r="K94" i="12" s="1"/>
  <c r="J96" i="12"/>
  <c r="J95" i="12" s="1"/>
  <c r="J94" i="12" s="1"/>
  <c r="I96" i="12"/>
  <c r="I95" i="12" s="1"/>
  <c r="I94" i="12" s="1"/>
  <c r="L89" i="12"/>
  <c r="K89" i="12"/>
  <c r="K88" i="12" s="1"/>
  <c r="K87" i="12" s="1"/>
  <c r="K86" i="12" s="1"/>
  <c r="J89" i="12"/>
  <c r="I89" i="12"/>
  <c r="L88" i="12"/>
  <c r="J88" i="12"/>
  <c r="I88" i="12"/>
  <c r="L87" i="12"/>
  <c r="L86" i="12" s="1"/>
  <c r="J87" i="12"/>
  <c r="J86" i="12" s="1"/>
  <c r="I87" i="12"/>
  <c r="I86" i="12" s="1"/>
  <c r="L84" i="12"/>
  <c r="K84" i="12"/>
  <c r="J84" i="12"/>
  <c r="I84" i="12"/>
  <c r="L83" i="12"/>
  <c r="L82" i="12" s="1"/>
  <c r="K83" i="12"/>
  <c r="K82" i="12" s="1"/>
  <c r="J83" i="12"/>
  <c r="J82" i="12" s="1"/>
  <c r="I83" i="12"/>
  <c r="I82" i="12" s="1"/>
  <c r="L78" i="12"/>
  <c r="K78" i="12"/>
  <c r="J78" i="12"/>
  <c r="I78" i="12"/>
  <c r="L77" i="12"/>
  <c r="K77" i="12"/>
  <c r="J77" i="12"/>
  <c r="I77" i="12"/>
  <c r="L73" i="12"/>
  <c r="K73" i="12"/>
  <c r="K72" i="12" s="1"/>
  <c r="J73" i="12"/>
  <c r="I73" i="12"/>
  <c r="L72" i="12"/>
  <c r="J72" i="12"/>
  <c r="I72" i="12"/>
  <c r="L68" i="12"/>
  <c r="L67" i="12" s="1"/>
  <c r="L66" i="12" s="1"/>
  <c r="K68" i="12"/>
  <c r="K67" i="12" s="1"/>
  <c r="J68" i="12"/>
  <c r="J67" i="12" s="1"/>
  <c r="J66" i="12" s="1"/>
  <c r="I68" i="12"/>
  <c r="I67" i="12" s="1"/>
  <c r="I66" i="12" s="1"/>
  <c r="L49" i="12"/>
  <c r="K49" i="12"/>
  <c r="K48" i="12" s="1"/>
  <c r="K47" i="12" s="1"/>
  <c r="K46" i="12" s="1"/>
  <c r="J49" i="12"/>
  <c r="I49" i="12"/>
  <c r="L48" i="12"/>
  <c r="J48" i="12"/>
  <c r="I48" i="12"/>
  <c r="L47" i="12"/>
  <c r="L46" i="12" s="1"/>
  <c r="J47" i="12"/>
  <c r="J46" i="12" s="1"/>
  <c r="I47" i="12"/>
  <c r="I46" i="12" s="1"/>
  <c r="L44" i="12"/>
  <c r="K44" i="12"/>
  <c r="J44" i="12"/>
  <c r="I44" i="12"/>
  <c r="L43" i="12"/>
  <c r="L42" i="12" s="1"/>
  <c r="K43" i="12"/>
  <c r="K42" i="12" s="1"/>
  <c r="J43" i="12"/>
  <c r="J42" i="12" s="1"/>
  <c r="I43" i="12"/>
  <c r="I42" i="12" s="1"/>
  <c r="L40" i="12"/>
  <c r="K40" i="12"/>
  <c r="J40" i="12"/>
  <c r="I40" i="12"/>
  <c r="L38" i="12"/>
  <c r="L37" i="12" s="1"/>
  <c r="L36" i="12" s="1"/>
  <c r="K38" i="12"/>
  <c r="K37" i="12" s="1"/>
  <c r="K36" i="12" s="1"/>
  <c r="J38" i="12"/>
  <c r="J37" i="12" s="1"/>
  <c r="J36" i="12" s="1"/>
  <c r="J35" i="12" s="1"/>
  <c r="I38" i="12"/>
  <c r="I37" i="12" s="1"/>
  <c r="I36" i="12" s="1"/>
  <c r="I35" i="12" s="1"/>
  <c r="L365" i="11"/>
  <c r="L364" i="11" s="1"/>
  <c r="K365" i="11"/>
  <c r="J365" i="11"/>
  <c r="I365" i="11"/>
  <c r="K364" i="11"/>
  <c r="J364" i="11"/>
  <c r="I364" i="11"/>
  <c r="L362" i="11"/>
  <c r="K362" i="11"/>
  <c r="K361" i="11" s="1"/>
  <c r="J362" i="11"/>
  <c r="J361" i="11" s="1"/>
  <c r="I362" i="11"/>
  <c r="I361" i="11" s="1"/>
  <c r="L361" i="11"/>
  <c r="L359" i="11"/>
  <c r="L358" i="11" s="1"/>
  <c r="K359" i="11"/>
  <c r="K358" i="11" s="1"/>
  <c r="J359" i="11"/>
  <c r="J358" i="11" s="1"/>
  <c r="I359" i="11"/>
  <c r="I358" i="11" s="1"/>
  <c r="L355" i="11"/>
  <c r="K355" i="11"/>
  <c r="J355" i="11"/>
  <c r="I355" i="11"/>
  <c r="L354" i="11"/>
  <c r="K354" i="11"/>
  <c r="J354" i="11"/>
  <c r="I354" i="11"/>
  <c r="L351" i="11"/>
  <c r="K351" i="11"/>
  <c r="K350" i="11" s="1"/>
  <c r="J351" i="11"/>
  <c r="J350" i="11" s="1"/>
  <c r="I351" i="11"/>
  <c r="I350" i="11" s="1"/>
  <c r="L350" i="11"/>
  <c r="L347" i="11"/>
  <c r="L346" i="11" s="1"/>
  <c r="K347" i="11"/>
  <c r="K346" i="11" s="1"/>
  <c r="J347" i="11"/>
  <c r="J346" i="11" s="1"/>
  <c r="I347" i="11"/>
  <c r="I346" i="11" s="1"/>
  <c r="L343" i="11"/>
  <c r="K343" i="11"/>
  <c r="J343" i="11"/>
  <c r="I343" i="11"/>
  <c r="L340" i="11"/>
  <c r="K340" i="11"/>
  <c r="J340" i="11"/>
  <c r="I340" i="11"/>
  <c r="L338" i="11"/>
  <c r="K338" i="11"/>
  <c r="K337" i="11" s="1"/>
  <c r="J338" i="11"/>
  <c r="J337" i="11" s="1"/>
  <c r="J336" i="11" s="1"/>
  <c r="I338" i="11"/>
  <c r="I337" i="11" s="1"/>
  <c r="L337" i="11"/>
  <c r="L333" i="11"/>
  <c r="K333" i="11"/>
  <c r="K332" i="11" s="1"/>
  <c r="J333" i="11"/>
  <c r="J332" i="11" s="1"/>
  <c r="I333" i="11"/>
  <c r="I332" i="11" s="1"/>
  <c r="L332" i="11"/>
  <c r="L330" i="11"/>
  <c r="L329" i="11" s="1"/>
  <c r="K330" i="11"/>
  <c r="K329" i="11" s="1"/>
  <c r="J330" i="11"/>
  <c r="J329" i="11" s="1"/>
  <c r="I330" i="11"/>
  <c r="I329" i="11" s="1"/>
  <c r="L327" i="11"/>
  <c r="K327" i="11"/>
  <c r="J327" i="11"/>
  <c r="I327" i="11"/>
  <c r="L326" i="11"/>
  <c r="K326" i="11"/>
  <c r="J326" i="11"/>
  <c r="I326" i="11"/>
  <c r="L323" i="11"/>
  <c r="K323" i="11"/>
  <c r="K322" i="11" s="1"/>
  <c r="J323" i="11"/>
  <c r="J322" i="11" s="1"/>
  <c r="I323" i="11"/>
  <c r="I322" i="11" s="1"/>
  <c r="L322" i="11"/>
  <c r="L319" i="11"/>
  <c r="L318" i="11" s="1"/>
  <c r="K319" i="11"/>
  <c r="K318" i="11" s="1"/>
  <c r="J319" i="11"/>
  <c r="J318" i="11" s="1"/>
  <c r="I319" i="11"/>
  <c r="I318" i="11" s="1"/>
  <c r="L315" i="11"/>
  <c r="K315" i="11"/>
  <c r="J315" i="11"/>
  <c r="I315" i="11"/>
  <c r="L314" i="11"/>
  <c r="K314" i="11"/>
  <c r="J314" i="11"/>
  <c r="I314" i="11"/>
  <c r="L311" i="11"/>
  <c r="K311" i="11"/>
  <c r="J311" i="11"/>
  <c r="I311" i="11"/>
  <c r="L308" i="11"/>
  <c r="K308" i="11"/>
  <c r="J308" i="11"/>
  <c r="I308" i="11"/>
  <c r="L306" i="11"/>
  <c r="L305" i="11" s="1"/>
  <c r="K306" i="11"/>
  <c r="K305" i="11" s="1"/>
  <c r="J306" i="11"/>
  <c r="J305" i="11" s="1"/>
  <c r="I306" i="11"/>
  <c r="I305" i="11" s="1"/>
  <c r="L300" i="11"/>
  <c r="K300" i="11"/>
  <c r="K299" i="11" s="1"/>
  <c r="J300" i="11"/>
  <c r="J299" i="11" s="1"/>
  <c r="I300" i="11"/>
  <c r="I299" i="11" s="1"/>
  <c r="L299" i="11"/>
  <c r="L297" i="11"/>
  <c r="L296" i="11" s="1"/>
  <c r="K297" i="11"/>
  <c r="K296" i="11" s="1"/>
  <c r="J297" i="11"/>
  <c r="J296" i="11" s="1"/>
  <c r="I297" i="11"/>
  <c r="I296" i="11" s="1"/>
  <c r="L294" i="11"/>
  <c r="K294" i="11"/>
  <c r="J294" i="11"/>
  <c r="I294" i="11"/>
  <c r="L293" i="11"/>
  <c r="K293" i="11"/>
  <c r="J293" i="11"/>
  <c r="I293" i="11"/>
  <c r="L290" i="11"/>
  <c r="K290" i="11"/>
  <c r="K289" i="11" s="1"/>
  <c r="J290" i="11"/>
  <c r="J289" i="11" s="1"/>
  <c r="I290" i="11"/>
  <c r="I289" i="11" s="1"/>
  <c r="L289" i="11"/>
  <c r="L286" i="11"/>
  <c r="L285" i="11" s="1"/>
  <c r="K286" i="11"/>
  <c r="K285" i="11" s="1"/>
  <c r="J286" i="11"/>
  <c r="J285" i="11" s="1"/>
  <c r="I286" i="11"/>
  <c r="I285" i="11" s="1"/>
  <c r="L282" i="11"/>
  <c r="K282" i="11"/>
  <c r="J282" i="11"/>
  <c r="I282" i="11"/>
  <c r="L281" i="11"/>
  <c r="K281" i="11"/>
  <c r="J281" i="11"/>
  <c r="I281" i="11"/>
  <c r="L278" i="11"/>
  <c r="K278" i="11"/>
  <c r="J278" i="11"/>
  <c r="I278" i="11"/>
  <c r="L275" i="11"/>
  <c r="K275" i="11"/>
  <c r="J275" i="11"/>
  <c r="I275" i="11"/>
  <c r="L273" i="11"/>
  <c r="L272" i="11" s="1"/>
  <c r="L271" i="11" s="1"/>
  <c r="K273" i="11"/>
  <c r="K272" i="11" s="1"/>
  <c r="K271" i="11" s="1"/>
  <c r="J273" i="11"/>
  <c r="J272" i="11" s="1"/>
  <c r="I273" i="11"/>
  <c r="I272" i="11" s="1"/>
  <c r="L268" i="11"/>
  <c r="L267" i="11" s="1"/>
  <c r="K268" i="11"/>
  <c r="K267" i="11" s="1"/>
  <c r="J268" i="11"/>
  <c r="J267" i="11" s="1"/>
  <c r="I268" i="11"/>
  <c r="I267" i="11" s="1"/>
  <c r="L265" i="11"/>
  <c r="K265" i="11"/>
  <c r="J265" i="11"/>
  <c r="I265" i="11"/>
  <c r="L264" i="11"/>
  <c r="K264" i="11"/>
  <c r="J264" i="11"/>
  <c r="I264" i="11"/>
  <c r="L262" i="11"/>
  <c r="K262" i="11"/>
  <c r="K261" i="11" s="1"/>
  <c r="J262" i="11"/>
  <c r="J261" i="11" s="1"/>
  <c r="I262" i="11"/>
  <c r="I261" i="11" s="1"/>
  <c r="L261" i="11"/>
  <c r="L258" i="11"/>
  <c r="L257" i="11" s="1"/>
  <c r="K258" i="11"/>
  <c r="K257" i="11" s="1"/>
  <c r="J258" i="11"/>
  <c r="J257" i="11" s="1"/>
  <c r="I258" i="11"/>
  <c r="I257" i="11" s="1"/>
  <c r="L254" i="11"/>
  <c r="K254" i="11"/>
  <c r="J254" i="11"/>
  <c r="I254" i="11"/>
  <c r="L253" i="11"/>
  <c r="K253" i="11"/>
  <c r="J253" i="11"/>
  <c r="I253" i="11"/>
  <c r="L250" i="11"/>
  <c r="K250" i="11"/>
  <c r="K249" i="11" s="1"/>
  <c r="J250" i="11"/>
  <c r="J249" i="11" s="1"/>
  <c r="I250" i="11"/>
  <c r="I249" i="11" s="1"/>
  <c r="L249" i="11"/>
  <c r="L246" i="11"/>
  <c r="K246" i="11"/>
  <c r="J246" i="11"/>
  <c r="I246" i="11"/>
  <c r="L243" i="11"/>
  <c r="K243" i="11"/>
  <c r="J243" i="11"/>
  <c r="I243" i="11"/>
  <c r="L241" i="11"/>
  <c r="K241" i="11"/>
  <c r="J241" i="11"/>
  <c r="I241" i="11"/>
  <c r="L240" i="11"/>
  <c r="K240" i="11"/>
  <c r="J240" i="11"/>
  <c r="I240" i="11"/>
  <c r="L234" i="11"/>
  <c r="L233" i="11" s="1"/>
  <c r="L232" i="11" s="1"/>
  <c r="K234" i="11"/>
  <c r="K233" i="11" s="1"/>
  <c r="K232" i="11" s="1"/>
  <c r="J234" i="11"/>
  <c r="J233" i="11" s="1"/>
  <c r="J232" i="11" s="1"/>
  <c r="I234" i="11"/>
  <c r="I233" i="11" s="1"/>
  <c r="I232" i="11" s="1"/>
  <c r="L230" i="11"/>
  <c r="L229" i="11" s="1"/>
  <c r="L228" i="11" s="1"/>
  <c r="K230" i="11"/>
  <c r="K229" i="11" s="1"/>
  <c r="K228" i="11" s="1"/>
  <c r="J230" i="11"/>
  <c r="J229" i="11" s="1"/>
  <c r="J228" i="11" s="1"/>
  <c r="I230" i="11"/>
  <c r="I229" i="11" s="1"/>
  <c r="I228" i="11" s="1"/>
  <c r="L221" i="11"/>
  <c r="L220" i="11" s="1"/>
  <c r="K221" i="11"/>
  <c r="K220" i="11" s="1"/>
  <c r="J221" i="11"/>
  <c r="J220" i="11" s="1"/>
  <c r="I221" i="11"/>
  <c r="I220" i="11" s="1"/>
  <c r="L218" i="11"/>
  <c r="K218" i="11"/>
  <c r="J218" i="11"/>
  <c r="I218" i="11"/>
  <c r="L217" i="11"/>
  <c r="K217" i="11"/>
  <c r="K216" i="11" s="1"/>
  <c r="J217" i="11"/>
  <c r="J216" i="11" s="1"/>
  <c r="I217" i="11"/>
  <c r="I216" i="11" s="1"/>
  <c r="L211" i="11"/>
  <c r="K211" i="11"/>
  <c r="J211" i="11"/>
  <c r="I211" i="11"/>
  <c r="L210" i="11"/>
  <c r="L209" i="11" s="1"/>
  <c r="K210" i="11"/>
  <c r="K209" i="11" s="1"/>
  <c r="J210" i="11"/>
  <c r="J209" i="11" s="1"/>
  <c r="I210" i="11"/>
  <c r="I209" i="11" s="1"/>
  <c r="L207" i="11"/>
  <c r="K207" i="11"/>
  <c r="J207" i="11"/>
  <c r="I207" i="11"/>
  <c r="L206" i="11"/>
  <c r="K206" i="11"/>
  <c r="J206" i="11"/>
  <c r="I206" i="11"/>
  <c r="L202" i="11"/>
  <c r="K202" i="11"/>
  <c r="K201" i="11" s="1"/>
  <c r="J202" i="11"/>
  <c r="J201" i="11" s="1"/>
  <c r="I202" i="11"/>
  <c r="I201" i="11" s="1"/>
  <c r="L201" i="11"/>
  <c r="L196" i="11"/>
  <c r="L195" i="11" s="1"/>
  <c r="L186" i="11" s="1"/>
  <c r="K196" i="11"/>
  <c r="K195" i="11" s="1"/>
  <c r="K186" i="11" s="1"/>
  <c r="K185" i="11" s="1"/>
  <c r="J196" i="11"/>
  <c r="J195" i="11" s="1"/>
  <c r="I196" i="11"/>
  <c r="I195" i="11" s="1"/>
  <c r="L191" i="11"/>
  <c r="K191" i="11"/>
  <c r="J191" i="11"/>
  <c r="I191" i="11"/>
  <c r="L190" i="11"/>
  <c r="K190" i="11"/>
  <c r="J190" i="11"/>
  <c r="I190" i="11"/>
  <c r="L188" i="11"/>
  <c r="K188" i="11"/>
  <c r="J188" i="11"/>
  <c r="J187" i="11" s="1"/>
  <c r="I188" i="11"/>
  <c r="I187" i="11" s="1"/>
  <c r="L187" i="11"/>
  <c r="K187" i="11"/>
  <c r="L180" i="11"/>
  <c r="L179" i="11" s="1"/>
  <c r="K180" i="11"/>
  <c r="K179" i="11" s="1"/>
  <c r="J180" i="11"/>
  <c r="J179" i="11" s="1"/>
  <c r="I180" i="11"/>
  <c r="I179" i="11" s="1"/>
  <c r="L175" i="11"/>
  <c r="K175" i="11"/>
  <c r="J175" i="11"/>
  <c r="I175" i="11"/>
  <c r="L174" i="11"/>
  <c r="L173" i="11" s="1"/>
  <c r="K174" i="11"/>
  <c r="K173" i="11" s="1"/>
  <c r="J174" i="11"/>
  <c r="I174" i="11"/>
  <c r="L171" i="11"/>
  <c r="K171" i="11"/>
  <c r="J171" i="11"/>
  <c r="I171" i="11"/>
  <c r="L170" i="11"/>
  <c r="L169" i="11" s="1"/>
  <c r="L168" i="11" s="1"/>
  <c r="K170" i="11"/>
  <c r="K169" i="11" s="1"/>
  <c r="J170" i="11"/>
  <c r="J169" i="11" s="1"/>
  <c r="I170" i="11"/>
  <c r="I169" i="11" s="1"/>
  <c r="L166" i="11"/>
  <c r="L165" i="11" s="1"/>
  <c r="K166" i="11"/>
  <c r="K165" i="11" s="1"/>
  <c r="J166" i="11"/>
  <c r="J165" i="11" s="1"/>
  <c r="I166" i="11"/>
  <c r="I165" i="11" s="1"/>
  <c r="L161" i="11"/>
  <c r="K161" i="11"/>
  <c r="J161" i="11"/>
  <c r="I161" i="11"/>
  <c r="L160" i="11"/>
  <c r="L159" i="11" s="1"/>
  <c r="L158" i="11" s="1"/>
  <c r="K160" i="11"/>
  <c r="J160" i="11"/>
  <c r="J159" i="11" s="1"/>
  <c r="J158" i="11" s="1"/>
  <c r="I160" i="11"/>
  <c r="I159" i="11" s="1"/>
  <c r="I158" i="11" s="1"/>
  <c r="L155" i="11"/>
  <c r="L154" i="11" s="1"/>
  <c r="L153" i="11" s="1"/>
  <c r="K155" i="11"/>
  <c r="K154" i="11" s="1"/>
  <c r="K153" i="11" s="1"/>
  <c r="J155" i="11"/>
  <c r="J154" i="11" s="1"/>
  <c r="J153" i="11" s="1"/>
  <c r="I155" i="11"/>
  <c r="I154" i="11" s="1"/>
  <c r="I153" i="11" s="1"/>
  <c r="L151" i="11"/>
  <c r="L150" i="11" s="1"/>
  <c r="K151" i="11"/>
  <c r="K150" i="11" s="1"/>
  <c r="J151" i="11"/>
  <c r="J150" i="11" s="1"/>
  <c r="I151" i="11"/>
  <c r="I150" i="11" s="1"/>
  <c r="L147" i="11"/>
  <c r="K147" i="11"/>
  <c r="J147" i="11"/>
  <c r="I147" i="11"/>
  <c r="L146" i="11"/>
  <c r="L145" i="11" s="1"/>
  <c r="K146" i="11"/>
  <c r="K145" i="11" s="1"/>
  <c r="J146" i="11"/>
  <c r="J145" i="11" s="1"/>
  <c r="I146" i="11"/>
  <c r="I145" i="11" s="1"/>
  <c r="L142" i="11"/>
  <c r="K142" i="11"/>
  <c r="J142" i="11"/>
  <c r="I142" i="11"/>
  <c r="L141" i="11"/>
  <c r="L140" i="11" s="1"/>
  <c r="L139" i="11" s="1"/>
  <c r="K141" i="11"/>
  <c r="K140" i="11" s="1"/>
  <c r="J141" i="11"/>
  <c r="J140" i="11" s="1"/>
  <c r="J139" i="11" s="1"/>
  <c r="I141" i="11"/>
  <c r="I140" i="11" s="1"/>
  <c r="I139" i="11" s="1"/>
  <c r="L137" i="11"/>
  <c r="L136" i="11" s="1"/>
  <c r="L135" i="11" s="1"/>
  <c r="K137" i="11"/>
  <c r="K136" i="11" s="1"/>
  <c r="K135" i="11" s="1"/>
  <c r="J137" i="11"/>
  <c r="J136" i="11" s="1"/>
  <c r="J135" i="11" s="1"/>
  <c r="I137" i="11"/>
  <c r="I136" i="11" s="1"/>
  <c r="I135" i="11" s="1"/>
  <c r="L133" i="11"/>
  <c r="L132" i="11" s="1"/>
  <c r="L131" i="11" s="1"/>
  <c r="K133" i="11"/>
  <c r="K132" i="11" s="1"/>
  <c r="K131" i="11" s="1"/>
  <c r="J133" i="11"/>
  <c r="J132" i="11" s="1"/>
  <c r="J131" i="11" s="1"/>
  <c r="I133" i="11"/>
  <c r="I132" i="11" s="1"/>
  <c r="I131" i="11" s="1"/>
  <c r="L129" i="11"/>
  <c r="L128" i="11" s="1"/>
  <c r="L127" i="11" s="1"/>
  <c r="K129" i="11"/>
  <c r="K128" i="11" s="1"/>
  <c r="K127" i="11" s="1"/>
  <c r="J129" i="11"/>
  <c r="J128" i="11" s="1"/>
  <c r="J127" i="11" s="1"/>
  <c r="I129" i="11"/>
  <c r="I128" i="11" s="1"/>
  <c r="I127" i="11" s="1"/>
  <c r="L125" i="11"/>
  <c r="L124" i="11" s="1"/>
  <c r="L123" i="11" s="1"/>
  <c r="K125" i="11"/>
  <c r="K124" i="11" s="1"/>
  <c r="K123" i="11" s="1"/>
  <c r="J125" i="11"/>
  <c r="J124" i="11" s="1"/>
  <c r="J123" i="11" s="1"/>
  <c r="I125" i="11"/>
  <c r="I124" i="11" s="1"/>
  <c r="I123" i="11" s="1"/>
  <c r="L121" i="11"/>
  <c r="L120" i="11" s="1"/>
  <c r="L119" i="11" s="1"/>
  <c r="K121" i="11"/>
  <c r="K120" i="11" s="1"/>
  <c r="K119" i="11" s="1"/>
  <c r="J121" i="11"/>
  <c r="J120" i="11" s="1"/>
  <c r="J119" i="11" s="1"/>
  <c r="I121" i="11"/>
  <c r="I120" i="11" s="1"/>
  <c r="I119" i="11" s="1"/>
  <c r="L116" i="11"/>
  <c r="L115" i="11" s="1"/>
  <c r="L114" i="11" s="1"/>
  <c r="L113" i="11" s="1"/>
  <c r="K116" i="11"/>
  <c r="K115" i="11" s="1"/>
  <c r="K114" i="11" s="1"/>
  <c r="J116" i="11"/>
  <c r="J115" i="11" s="1"/>
  <c r="J114" i="11" s="1"/>
  <c r="I116" i="11"/>
  <c r="I115" i="11" s="1"/>
  <c r="I114" i="11" s="1"/>
  <c r="L110" i="11"/>
  <c r="K110" i="11"/>
  <c r="K109" i="11" s="1"/>
  <c r="J110" i="11"/>
  <c r="J109" i="11" s="1"/>
  <c r="I110" i="11"/>
  <c r="I109" i="11" s="1"/>
  <c r="L109" i="11"/>
  <c r="L106" i="11"/>
  <c r="L105" i="11" s="1"/>
  <c r="L104" i="11" s="1"/>
  <c r="K106" i="11"/>
  <c r="K105" i="11" s="1"/>
  <c r="J106" i="11"/>
  <c r="J105" i="11" s="1"/>
  <c r="J104" i="11" s="1"/>
  <c r="I106" i="11"/>
  <c r="I105" i="11" s="1"/>
  <c r="I104" i="11" s="1"/>
  <c r="L101" i="11"/>
  <c r="L100" i="11" s="1"/>
  <c r="L99" i="11" s="1"/>
  <c r="K101" i="11"/>
  <c r="K100" i="11" s="1"/>
  <c r="K99" i="11" s="1"/>
  <c r="J101" i="11"/>
  <c r="J100" i="11" s="1"/>
  <c r="J99" i="11" s="1"/>
  <c r="I101" i="11"/>
  <c r="I100" i="11" s="1"/>
  <c r="I99" i="11" s="1"/>
  <c r="L96" i="11"/>
  <c r="L95" i="11" s="1"/>
  <c r="L94" i="11" s="1"/>
  <c r="L93" i="11" s="1"/>
  <c r="K96" i="11"/>
  <c r="K95" i="11" s="1"/>
  <c r="K94" i="11" s="1"/>
  <c r="J96" i="11"/>
  <c r="J95" i="11" s="1"/>
  <c r="J94" i="11" s="1"/>
  <c r="I96" i="11"/>
  <c r="I95" i="11" s="1"/>
  <c r="I94" i="11" s="1"/>
  <c r="L89" i="11"/>
  <c r="K89" i="11"/>
  <c r="K88" i="11" s="1"/>
  <c r="K87" i="11" s="1"/>
  <c r="K86" i="11" s="1"/>
  <c r="J89" i="11"/>
  <c r="J88" i="11" s="1"/>
  <c r="J87" i="11" s="1"/>
  <c r="J86" i="11" s="1"/>
  <c r="I89" i="11"/>
  <c r="I88" i="11" s="1"/>
  <c r="I87" i="11" s="1"/>
  <c r="I86" i="11" s="1"/>
  <c r="L88" i="11"/>
  <c r="L87" i="11"/>
  <c r="L86" i="11" s="1"/>
  <c r="L84" i="11"/>
  <c r="K84" i="11"/>
  <c r="J84" i="11"/>
  <c r="I84" i="11"/>
  <c r="L83" i="11"/>
  <c r="L82" i="11" s="1"/>
  <c r="K83" i="11"/>
  <c r="K82" i="11" s="1"/>
  <c r="J83" i="11"/>
  <c r="J82" i="11" s="1"/>
  <c r="I83" i="11"/>
  <c r="I82" i="11" s="1"/>
  <c r="L78" i="11"/>
  <c r="K78" i="11"/>
  <c r="J78" i="11"/>
  <c r="I78" i="11"/>
  <c r="L77" i="11"/>
  <c r="K77" i="11"/>
  <c r="J77" i="11"/>
  <c r="I77" i="11"/>
  <c r="L73" i="11"/>
  <c r="K73" i="11"/>
  <c r="J73" i="11"/>
  <c r="J72" i="11" s="1"/>
  <c r="I73" i="11"/>
  <c r="I72" i="11" s="1"/>
  <c r="L72" i="11"/>
  <c r="K72" i="11"/>
  <c r="L68" i="11"/>
  <c r="L67" i="11" s="1"/>
  <c r="L66" i="11" s="1"/>
  <c r="K68" i="11"/>
  <c r="K67" i="11" s="1"/>
  <c r="K66" i="11" s="1"/>
  <c r="J68" i="11"/>
  <c r="J67" i="11" s="1"/>
  <c r="J66" i="11" s="1"/>
  <c r="J65" i="11" s="1"/>
  <c r="I68" i="11"/>
  <c r="I67" i="11" s="1"/>
  <c r="I66" i="11" s="1"/>
  <c r="I65" i="11" s="1"/>
  <c r="L49" i="11"/>
  <c r="K49" i="11"/>
  <c r="K48" i="11" s="1"/>
  <c r="K47" i="11" s="1"/>
  <c r="K46" i="11" s="1"/>
  <c r="J49" i="11"/>
  <c r="J48" i="11" s="1"/>
  <c r="J47" i="11" s="1"/>
  <c r="J46" i="11" s="1"/>
  <c r="I49" i="11"/>
  <c r="I48" i="11" s="1"/>
  <c r="I47" i="11" s="1"/>
  <c r="I46" i="11" s="1"/>
  <c r="L48" i="11"/>
  <c r="L47" i="11"/>
  <c r="L46" i="11" s="1"/>
  <c r="L44" i="11"/>
  <c r="K44" i="11"/>
  <c r="J44" i="11"/>
  <c r="I44" i="11"/>
  <c r="L43" i="11"/>
  <c r="L42" i="11" s="1"/>
  <c r="K43" i="11"/>
  <c r="K42" i="11" s="1"/>
  <c r="J43" i="11"/>
  <c r="J42" i="11" s="1"/>
  <c r="I43" i="11"/>
  <c r="I42" i="11" s="1"/>
  <c r="L40" i="11"/>
  <c r="K40" i="11"/>
  <c r="J40" i="11"/>
  <c r="I40" i="11"/>
  <c r="L38" i="11"/>
  <c r="L37" i="11" s="1"/>
  <c r="L36" i="11" s="1"/>
  <c r="L35" i="11" s="1"/>
  <c r="K38" i="11"/>
  <c r="K37" i="11" s="1"/>
  <c r="K36" i="11" s="1"/>
  <c r="K35" i="11" s="1"/>
  <c r="J38" i="11"/>
  <c r="J37" i="11" s="1"/>
  <c r="J36" i="11" s="1"/>
  <c r="I38" i="11"/>
  <c r="I37" i="11" s="1"/>
  <c r="I36" i="11" s="1"/>
  <c r="I35" i="11" s="1"/>
  <c r="L365" i="10"/>
  <c r="K365" i="10"/>
  <c r="J365" i="10"/>
  <c r="J364" i="10" s="1"/>
  <c r="I365" i="10"/>
  <c r="L364" i="10"/>
  <c r="K364" i="10"/>
  <c r="I364" i="10"/>
  <c r="L362" i="10"/>
  <c r="K362" i="10"/>
  <c r="J362" i="10"/>
  <c r="J361" i="10" s="1"/>
  <c r="I362" i="10"/>
  <c r="I361" i="10" s="1"/>
  <c r="L361" i="10"/>
  <c r="K361" i="10"/>
  <c r="L359" i="10"/>
  <c r="L358" i="10" s="1"/>
  <c r="K359" i="10"/>
  <c r="K358" i="10" s="1"/>
  <c r="J359" i="10"/>
  <c r="I359" i="10"/>
  <c r="I358" i="10" s="1"/>
  <c r="J358" i="10"/>
  <c r="L355" i="10"/>
  <c r="K355" i="10"/>
  <c r="J355" i="10"/>
  <c r="J354" i="10" s="1"/>
  <c r="I355" i="10"/>
  <c r="L354" i="10"/>
  <c r="K354" i="10"/>
  <c r="I354" i="10"/>
  <c r="L351" i="10"/>
  <c r="K351" i="10"/>
  <c r="J351" i="10"/>
  <c r="I351" i="10"/>
  <c r="I350" i="10" s="1"/>
  <c r="L350" i="10"/>
  <c r="K350" i="10"/>
  <c r="J350" i="10"/>
  <c r="L347" i="10"/>
  <c r="L346" i="10" s="1"/>
  <c r="L336" i="10" s="1"/>
  <c r="K347" i="10"/>
  <c r="K346" i="10" s="1"/>
  <c r="K336" i="10" s="1"/>
  <c r="J347" i="10"/>
  <c r="I347" i="10"/>
  <c r="I346" i="10" s="1"/>
  <c r="J346" i="10"/>
  <c r="L343" i="10"/>
  <c r="K343" i="10"/>
  <c r="J343" i="10"/>
  <c r="I343" i="10"/>
  <c r="L340" i="10"/>
  <c r="K340" i="10"/>
  <c r="J340" i="10"/>
  <c r="I340" i="10"/>
  <c r="L338" i="10"/>
  <c r="K338" i="10"/>
  <c r="J338" i="10"/>
  <c r="I338" i="10"/>
  <c r="I337" i="10" s="1"/>
  <c r="L337" i="10"/>
  <c r="K337" i="10"/>
  <c r="J337" i="10"/>
  <c r="L333" i="10"/>
  <c r="K333" i="10"/>
  <c r="J333" i="10"/>
  <c r="I333" i="10"/>
  <c r="I332" i="10" s="1"/>
  <c r="L332" i="10"/>
  <c r="K332" i="10"/>
  <c r="J332" i="10"/>
  <c r="L330" i="10"/>
  <c r="L329" i="10" s="1"/>
  <c r="K330" i="10"/>
  <c r="K329" i="10" s="1"/>
  <c r="J330" i="10"/>
  <c r="I330" i="10"/>
  <c r="I329" i="10" s="1"/>
  <c r="J329" i="10"/>
  <c r="L327" i="10"/>
  <c r="K327" i="10"/>
  <c r="J327" i="10"/>
  <c r="J326" i="10" s="1"/>
  <c r="I327" i="10"/>
  <c r="L326" i="10"/>
  <c r="K326" i="10"/>
  <c r="I326" i="10"/>
  <c r="L323" i="10"/>
  <c r="K323" i="10"/>
  <c r="J323" i="10"/>
  <c r="J322" i="10" s="1"/>
  <c r="I323" i="10"/>
  <c r="I322" i="10" s="1"/>
  <c r="L322" i="10"/>
  <c r="K322" i="10"/>
  <c r="L319" i="10"/>
  <c r="L318" i="10" s="1"/>
  <c r="K319" i="10"/>
  <c r="K318" i="10" s="1"/>
  <c r="J319" i="10"/>
  <c r="I319" i="10"/>
  <c r="I318" i="10" s="1"/>
  <c r="J318" i="10"/>
  <c r="L315" i="10"/>
  <c r="K315" i="10"/>
  <c r="J315" i="10"/>
  <c r="J314" i="10" s="1"/>
  <c r="I315" i="10"/>
  <c r="L314" i="10"/>
  <c r="K314" i="10"/>
  <c r="I314" i="10"/>
  <c r="L311" i="10"/>
  <c r="K311" i="10"/>
  <c r="J311" i="10"/>
  <c r="I311" i="10"/>
  <c r="L308" i="10"/>
  <c r="K308" i="10"/>
  <c r="J308" i="10"/>
  <c r="I308" i="10"/>
  <c r="L306" i="10"/>
  <c r="L305" i="10" s="1"/>
  <c r="K306" i="10"/>
  <c r="K305" i="10" s="1"/>
  <c r="J306" i="10"/>
  <c r="I306" i="10"/>
  <c r="I305" i="10" s="1"/>
  <c r="J305" i="10"/>
  <c r="L300" i="10"/>
  <c r="K300" i="10"/>
  <c r="J300" i="10"/>
  <c r="J299" i="10" s="1"/>
  <c r="I300" i="10"/>
  <c r="I299" i="10" s="1"/>
  <c r="L299" i="10"/>
  <c r="K299" i="10"/>
  <c r="L297" i="10"/>
  <c r="L296" i="10" s="1"/>
  <c r="K297" i="10"/>
  <c r="K296" i="10" s="1"/>
  <c r="J297" i="10"/>
  <c r="I297" i="10"/>
  <c r="I296" i="10" s="1"/>
  <c r="J296" i="10"/>
  <c r="L294" i="10"/>
  <c r="K294" i="10"/>
  <c r="J294" i="10"/>
  <c r="J293" i="10" s="1"/>
  <c r="I294" i="10"/>
  <c r="L293" i="10"/>
  <c r="K293" i="10"/>
  <c r="I293" i="10"/>
  <c r="L290" i="10"/>
  <c r="K290" i="10"/>
  <c r="J290" i="10"/>
  <c r="I290" i="10"/>
  <c r="I289" i="10" s="1"/>
  <c r="L289" i="10"/>
  <c r="K289" i="10"/>
  <c r="J289" i="10"/>
  <c r="L286" i="10"/>
  <c r="L285" i="10" s="1"/>
  <c r="K286" i="10"/>
  <c r="K285" i="10" s="1"/>
  <c r="J286" i="10"/>
  <c r="I286" i="10"/>
  <c r="I285" i="10" s="1"/>
  <c r="J285" i="10"/>
  <c r="L282" i="10"/>
  <c r="K282" i="10"/>
  <c r="J282" i="10"/>
  <c r="J281" i="10" s="1"/>
  <c r="I282" i="10"/>
  <c r="L281" i="10"/>
  <c r="K281" i="10"/>
  <c r="I281" i="10"/>
  <c r="L278" i="10"/>
  <c r="K278" i="10"/>
  <c r="J278" i="10"/>
  <c r="I278" i="10"/>
  <c r="L275" i="10"/>
  <c r="K275" i="10"/>
  <c r="J275" i="10"/>
  <c r="I275" i="10"/>
  <c r="L273" i="10"/>
  <c r="L272" i="10" s="1"/>
  <c r="K273" i="10"/>
  <c r="K272" i="10" s="1"/>
  <c r="J273" i="10"/>
  <c r="I273" i="10"/>
  <c r="I272" i="10" s="1"/>
  <c r="J272" i="10"/>
  <c r="L268" i="10"/>
  <c r="L267" i="10" s="1"/>
  <c r="K268" i="10"/>
  <c r="K267" i="10" s="1"/>
  <c r="J268" i="10"/>
  <c r="I268" i="10"/>
  <c r="I267" i="10" s="1"/>
  <c r="J267" i="10"/>
  <c r="L265" i="10"/>
  <c r="K265" i="10"/>
  <c r="J265" i="10"/>
  <c r="J264" i="10" s="1"/>
  <c r="I265" i="10"/>
  <c r="L264" i="10"/>
  <c r="K264" i="10"/>
  <c r="I264" i="10"/>
  <c r="L262" i="10"/>
  <c r="K262" i="10"/>
  <c r="J262" i="10"/>
  <c r="J261" i="10" s="1"/>
  <c r="I262" i="10"/>
  <c r="I261" i="10" s="1"/>
  <c r="L261" i="10"/>
  <c r="K261" i="10"/>
  <c r="L258" i="10"/>
  <c r="L257" i="10" s="1"/>
  <c r="K258" i="10"/>
  <c r="K257" i="10" s="1"/>
  <c r="J258" i="10"/>
  <c r="I258" i="10"/>
  <c r="I257" i="10" s="1"/>
  <c r="J257" i="10"/>
  <c r="L254" i="10"/>
  <c r="K254" i="10"/>
  <c r="J254" i="10"/>
  <c r="J253" i="10" s="1"/>
  <c r="I254" i="10"/>
  <c r="L253" i="10"/>
  <c r="K253" i="10"/>
  <c r="I253" i="10"/>
  <c r="L250" i="10"/>
  <c r="K250" i="10"/>
  <c r="J250" i="10"/>
  <c r="J249" i="10" s="1"/>
  <c r="I250" i="10"/>
  <c r="I249" i="10" s="1"/>
  <c r="L249" i="10"/>
  <c r="K249" i="10"/>
  <c r="L246" i="10"/>
  <c r="K246" i="10"/>
  <c r="J246" i="10"/>
  <c r="I246" i="10"/>
  <c r="L243" i="10"/>
  <c r="K243" i="10"/>
  <c r="J243" i="10"/>
  <c r="I243" i="10"/>
  <c r="L241" i="10"/>
  <c r="K241" i="10"/>
  <c r="J241" i="10"/>
  <c r="J240" i="10" s="1"/>
  <c r="I241" i="10"/>
  <c r="L240" i="10"/>
  <c r="L239" i="10" s="1"/>
  <c r="K240" i="10"/>
  <c r="K239" i="10" s="1"/>
  <c r="I240" i="10"/>
  <c r="L234" i="10"/>
  <c r="L233" i="10" s="1"/>
  <c r="L232" i="10" s="1"/>
  <c r="K234" i="10"/>
  <c r="K233" i="10" s="1"/>
  <c r="K232" i="10" s="1"/>
  <c r="J234" i="10"/>
  <c r="I234" i="10"/>
  <c r="I233" i="10" s="1"/>
  <c r="I232" i="10" s="1"/>
  <c r="J233" i="10"/>
  <c r="J232" i="10" s="1"/>
  <c r="L230" i="10"/>
  <c r="L229" i="10" s="1"/>
  <c r="L228" i="10" s="1"/>
  <c r="K230" i="10"/>
  <c r="K229" i="10" s="1"/>
  <c r="K228" i="10" s="1"/>
  <c r="J230" i="10"/>
  <c r="I230" i="10"/>
  <c r="I229" i="10" s="1"/>
  <c r="I228" i="10" s="1"/>
  <c r="J229" i="10"/>
  <c r="J228" i="10" s="1"/>
  <c r="L221" i="10"/>
  <c r="L220" i="10" s="1"/>
  <c r="K221" i="10"/>
  <c r="K220" i="10" s="1"/>
  <c r="J221" i="10"/>
  <c r="I221" i="10"/>
  <c r="I220" i="10" s="1"/>
  <c r="J220" i="10"/>
  <c r="L218" i="10"/>
  <c r="K218" i="10"/>
  <c r="J218" i="10"/>
  <c r="J217" i="10" s="1"/>
  <c r="J216" i="10" s="1"/>
  <c r="I218" i="10"/>
  <c r="L217" i="10"/>
  <c r="K217" i="10"/>
  <c r="K216" i="10" s="1"/>
  <c r="I217" i="10"/>
  <c r="I216" i="10" s="1"/>
  <c r="L211" i="10"/>
  <c r="K211" i="10"/>
  <c r="J211" i="10"/>
  <c r="J210" i="10" s="1"/>
  <c r="J209" i="10" s="1"/>
  <c r="I211" i="10"/>
  <c r="L210" i="10"/>
  <c r="L209" i="10" s="1"/>
  <c r="K210" i="10"/>
  <c r="K209" i="10" s="1"/>
  <c r="I210" i="10"/>
  <c r="I209" i="10" s="1"/>
  <c r="L207" i="10"/>
  <c r="K207" i="10"/>
  <c r="J207" i="10"/>
  <c r="J206" i="10" s="1"/>
  <c r="I207" i="10"/>
  <c r="L206" i="10"/>
  <c r="K206" i="10"/>
  <c r="I206" i="10"/>
  <c r="L202" i="10"/>
  <c r="K202" i="10"/>
  <c r="K201" i="10" s="1"/>
  <c r="J202" i="10"/>
  <c r="J201" i="10" s="1"/>
  <c r="I202" i="10"/>
  <c r="I201" i="10" s="1"/>
  <c r="L201" i="10"/>
  <c r="L196" i="10"/>
  <c r="L195" i="10" s="1"/>
  <c r="L186" i="10" s="1"/>
  <c r="K196" i="10"/>
  <c r="K195" i="10" s="1"/>
  <c r="K186" i="10" s="1"/>
  <c r="J196" i="10"/>
  <c r="I196" i="10"/>
  <c r="I195" i="10" s="1"/>
  <c r="J195" i="10"/>
  <c r="L191" i="10"/>
  <c r="K191" i="10"/>
  <c r="J191" i="10"/>
  <c r="J190" i="10" s="1"/>
  <c r="I191" i="10"/>
  <c r="L190" i="10"/>
  <c r="K190" i="10"/>
  <c r="I190" i="10"/>
  <c r="L188" i="10"/>
  <c r="K188" i="10"/>
  <c r="J188" i="10"/>
  <c r="J187" i="10" s="1"/>
  <c r="I188" i="10"/>
  <c r="I187" i="10" s="1"/>
  <c r="I186" i="10" s="1"/>
  <c r="L187" i="10"/>
  <c r="K187" i="10"/>
  <c r="L180" i="10"/>
  <c r="L179" i="10" s="1"/>
  <c r="K180" i="10"/>
  <c r="K179" i="10" s="1"/>
  <c r="J180" i="10"/>
  <c r="I180" i="10"/>
  <c r="I179" i="10" s="1"/>
  <c r="J179" i="10"/>
  <c r="L175" i="10"/>
  <c r="K175" i="10"/>
  <c r="J175" i="10"/>
  <c r="J174" i="10" s="1"/>
  <c r="J173" i="10" s="1"/>
  <c r="I175" i="10"/>
  <c r="L174" i="10"/>
  <c r="L173" i="10" s="1"/>
  <c r="K174" i="10"/>
  <c r="I174" i="10"/>
  <c r="I173" i="10" s="1"/>
  <c r="L171" i="10"/>
  <c r="K171" i="10"/>
  <c r="J171" i="10"/>
  <c r="J170" i="10" s="1"/>
  <c r="J169" i="10" s="1"/>
  <c r="I171" i="10"/>
  <c r="L170" i="10"/>
  <c r="L169" i="10" s="1"/>
  <c r="K170" i="10"/>
  <c r="K169" i="10" s="1"/>
  <c r="I170" i="10"/>
  <c r="I169" i="10" s="1"/>
  <c r="L166" i="10"/>
  <c r="L165" i="10" s="1"/>
  <c r="K166" i="10"/>
  <c r="K165" i="10" s="1"/>
  <c r="J166" i="10"/>
  <c r="I166" i="10"/>
  <c r="I165" i="10" s="1"/>
  <c r="J165" i="10"/>
  <c r="L161" i="10"/>
  <c r="K161" i="10"/>
  <c r="J161" i="10"/>
  <c r="J160" i="10" s="1"/>
  <c r="J159" i="10" s="1"/>
  <c r="J158" i="10" s="1"/>
  <c r="I161" i="10"/>
  <c r="L160" i="10"/>
  <c r="L159" i="10" s="1"/>
  <c r="L158" i="10" s="1"/>
  <c r="K160" i="10"/>
  <c r="K159" i="10" s="1"/>
  <c r="K158" i="10" s="1"/>
  <c r="I160" i="10"/>
  <c r="L155" i="10"/>
  <c r="L154" i="10" s="1"/>
  <c r="L153" i="10" s="1"/>
  <c r="K155" i="10"/>
  <c r="K154" i="10" s="1"/>
  <c r="K153" i="10" s="1"/>
  <c r="J155" i="10"/>
  <c r="I155" i="10"/>
  <c r="I154" i="10" s="1"/>
  <c r="I153" i="10" s="1"/>
  <c r="J154" i="10"/>
  <c r="J153" i="10" s="1"/>
  <c r="L151" i="10"/>
  <c r="L150" i="10" s="1"/>
  <c r="K151" i="10"/>
  <c r="K150" i="10" s="1"/>
  <c r="J151" i="10"/>
  <c r="I151" i="10"/>
  <c r="I150" i="10" s="1"/>
  <c r="J150" i="10"/>
  <c r="L147" i="10"/>
  <c r="K147" i="10"/>
  <c r="J147" i="10"/>
  <c r="J146" i="10" s="1"/>
  <c r="J145" i="10" s="1"/>
  <c r="I147" i="10"/>
  <c r="L146" i="10"/>
  <c r="L145" i="10" s="1"/>
  <c r="K146" i="10"/>
  <c r="K145" i="10" s="1"/>
  <c r="I146" i="10"/>
  <c r="I145" i="10" s="1"/>
  <c r="L142" i="10"/>
  <c r="K142" i="10"/>
  <c r="J142" i="10"/>
  <c r="J141" i="10" s="1"/>
  <c r="J140" i="10" s="1"/>
  <c r="I142" i="10"/>
  <c r="L141" i="10"/>
  <c r="L140" i="10" s="1"/>
  <c r="K141" i="10"/>
  <c r="K140" i="10" s="1"/>
  <c r="I141" i="10"/>
  <c r="I140" i="10" s="1"/>
  <c r="L137" i="10"/>
  <c r="L136" i="10" s="1"/>
  <c r="L135" i="10" s="1"/>
  <c r="K137" i="10"/>
  <c r="K136" i="10" s="1"/>
  <c r="K135" i="10" s="1"/>
  <c r="J137" i="10"/>
  <c r="I137" i="10"/>
  <c r="I136" i="10" s="1"/>
  <c r="I135" i="10" s="1"/>
  <c r="J136" i="10"/>
  <c r="J135" i="10" s="1"/>
  <c r="L133" i="10"/>
  <c r="L132" i="10" s="1"/>
  <c r="L131" i="10" s="1"/>
  <c r="K133" i="10"/>
  <c r="K132" i="10" s="1"/>
  <c r="K131" i="10" s="1"/>
  <c r="J133" i="10"/>
  <c r="I133" i="10"/>
  <c r="I132" i="10" s="1"/>
  <c r="I131" i="10" s="1"/>
  <c r="J132" i="10"/>
  <c r="J131" i="10" s="1"/>
  <c r="L129" i="10"/>
  <c r="L128" i="10" s="1"/>
  <c r="L127" i="10" s="1"/>
  <c r="K129" i="10"/>
  <c r="K128" i="10" s="1"/>
  <c r="K127" i="10" s="1"/>
  <c r="J129" i="10"/>
  <c r="I129" i="10"/>
  <c r="I128" i="10" s="1"/>
  <c r="I127" i="10" s="1"/>
  <c r="J128" i="10"/>
  <c r="J127" i="10" s="1"/>
  <c r="L125" i="10"/>
  <c r="L124" i="10" s="1"/>
  <c r="L123" i="10" s="1"/>
  <c r="K125" i="10"/>
  <c r="K124" i="10" s="1"/>
  <c r="K123" i="10" s="1"/>
  <c r="J125" i="10"/>
  <c r="I125" i="10"/>
  <c r="I124" i="10" s="1"/>
  <c r="I123" i="10" s="1"/>
  <c r="J124" i="10"/>
  <c r="J123" i="10" s="1"/>
  <c r="L121" i="10"/>
  <c r="L120" i="10" s="1"/>
  <c r="L119" i="10" s="1"/>
  <c r="K121" i="10"/>
  <c r="K120" i="10" s="1"/>
  <c r="K119" i="10" s="1"/>
  <c r="J121" i="10"/>
  <c r="I121" i="10"/>
  <c r="I120" i="10" s="1"/>
  <c r="I119" i="10" s="1"/>
  <c r="J120" i="10"/>
  <c r="J119" i="10" s="1"/>
  <c r="L116" i="10"/>
  <c r="L115" i="10" s="1"/>
  <c r="L114" i="10" s="1"/>
  <c r="K116" i="10"/>
  <c r="K115" i="10" s="1"/>
  <c r="K114" i="10" s="1"/>
  <c r="J116" i="10"/>
  <c r="I116" i="10"/>
  <c r="I115" i="10" s="1"/>
  <c r="I114" i="10" s="1"/>
  <c r="J115" i="10"/>
  <c r="J114" i="10" s="1"/>
  <c r="L110" i="10"/>
  <c r="K110" i="10"/>
  <c r="K109" i="10" s="1"/>
  <c r="J110" i="10"/>
  <c r="J109" i="10" s="1"/>
  <c r="I110" i="10"/>
  <c r="I109" i="10" s="1"/>
  <c r="L109" i="10"/>
  <c r="L106" i="10"/>
  <c r="L105" i="10" s="1"/>
  <c r="L104" i="10" s="1"/>
  <c r="K106" i="10"/>
  <c r="K105" i="10" s="1"/>
  <c r="K104" i="10" s="1"/>
  <c r="J106" i="10"/>
  <c r="I106" i="10"/>
  <c r="I105" i="10" s="1"/>
  <c r="I104" i="10" s="1"/>
  <c r="J105" i="10"/>
  <c r="J104" i="10" s="1"/>
  <c r="L101" i="10"/>
  <c r="L100" i="10" s="1"/>
  <c r="L99" i="10" s="1"/>
  <c r="K101" i="10"/>
  <c r="K100" i="10" s="1"/>
  <c r="K99" i="10" s="1"/>
  <c r="J101" i="10"/>
  <c r="I101" i="10"/>
  <c r="I100" i="10" s="1"/>
  <c r="I99" i="10" s="1"/>
  <c r="J100" i="10"/>
  <c r="J99" i="10" s="1"/>
  <c r="L96" i="10"/>
  <c r="L95" i="10" s="1"/>
  <c r="L94" i="10" s="1"/>
  <c r="K96" i="10"/>
  <c r="K95" i="10" s="1"/>
  <c r="K94" i="10" s="1"/>
  <c r="K93" i="10" s="1"/>
  <c r="J96" i="10"/>
  <c r="I96" i="10"/>
  <c r="I95" i="10" s="1"/>
  <c r="I94" i="10" s="1"/>
  <c r="J95" i="10"/>
  <c r="J94" i="10" s="1"/>
  <c r="L89" i="10"/>
  <c r="K89" i="10"/>
  <c r="K88" i="10" s="1"/>
  <c r="K87" i="10" s="1"/>
  <c r="K86" i="10" s="1"/>
  <c r="J89" i="10"/>
  <c r="J88" i="10" s="1"/>
  <c r="J87" i="10" s="1"/>
  <c r="J86" i="10" s="1"/>
  <c r="I89" i="10"/>
  <c r="I88" i="10" s="1"/>
  <c r="I87" i="10" s="1"/>
  <c r="I86" i="10" s="1"/>
  <c r="L88" i="10"/>
  <c r="L87" i="10"/>
  <c r="L86" i="10" s="1"/>
  <c r="L84" i="10"/>
  <c r="K84" i="10"/>
  <c r="J84" i="10"/>
  <c r="J83" i="10" s="1"/>
  <c r="J82" i="10" s="1"/>
  <c r="I84" i="10"/>
  <c r="L83" i="10"/>
  <c r="L82" i="10" s="1"/>
  <c r="K83" i="10"/>
  <c r="K82" i="10" s="1"/>
  <c r="I83" i="10"/>
  <c r="I82" i="10" s="1"/>
  <c r="L78" i="10"/>
  <c r="K78" i="10"/>
  <c r="J78" i="10"/>
  <c r="J77" i="10" s="1"/>
  <c r="I78" i="10"/>
  <c r="L77" i="10"/>
  <c r="K77" i="10"/>
  <c r="I77" i="10"/>
  <c r="L73" i="10"/>
  <c r="K73" i="10"/>
  <c r="J73" i="10"/>
  <c r="J72" i="10" s="1"/>
  <c r="I73" i="10"/>
  <c r="I72" i="10" s="1"/>
  <c r="L72" i="10"/>
  <c r="K72" i="10"/>
  <c r="L68" i="10"/>
  <c r="L67" i="10" s="1"/>
  <c r="L66" i="10" s="1"/>
  <c r="L65" i="10" s="1"/>
  <c r="K68" i="10"/>
  <c r="K67" i="10" s="1"/>
  <c r="K66" i="10" s="1"/>
  <c r="K65" i="10" s="1"/>
  <c r="J68" i="10"/>
  <c r="I68" i="10"/>
  <c r="I67" i="10" s="1"/>
  <c r="J67" i="10"/>
  <c r="L49" i="10"/>
  <c r="K49" i="10"/>
  <c r="J49" i="10"/>
  <c r="J48" i="10" s="1"/>
  <c r="J47" i="10" s="1"/>
  <c r="J46" i="10" s="1"/>
  <c r="I49" i="10"/>
  <c r="I48" i="10" s="1"/>
  <c r="I47" i="10" s="1"/>
  <c r="I46" i="10" s="1"/>
  <c r="L48" i="10"/>
  <c r="K48" i="10"/>
  <c r="L47" i="10"/>
  <c r="L46" i="10" s="1"/>
  <c r="K47" i="10"/>
  <c r="K46" i="10" s="1"/>
  <c r="L44" i="10"/>
  <c r="K44" i="10"/>
  <c r="J44" i="10"/>
  <c r="J43" i="10" s="1"/>
  <c r="J42" i="10" s="1"/>
  <c r="I44" i="10"/>
  <c r="L43" i="10"/>
  <c r="L42" i="10" s="1"/>
  <c r="K43" i="10"/>
  <c r="K42" i="10" s="1"/>
  <c r="I43" i="10"/>
  <c r="I42" i="10" s="1"/>
  <c r="L40" i="10"/>
  <c r="K40" i="10"/>
  <c r="J40" i="10"/>
  <c r="I40" i="10"/>
  <c r="L38" i="10"/>
  <c r="L37" i="10" s="1"/>
  <c r="L36" i="10" s="1"/>
  <c r="L35" i="10" s="1"/>
  <c r="K38" i="10"/>
  <c r="K37" i="10" s="1"/>
  <c r="K36" i="10" s="1"/>
  <c r="J38" i="10"/>
  <c r="I38" i="10"/>
  <c r="I37" i="10" s="1"/>
  <c r="I36" i="10" s="1"/>
  <c r="J37" i="10"/>
  <c r="J36" i="10" s="1"/>
  <c r="J35" i="10" s="1"/>
  <c r="L365" i="9"/>
  <c r="K365" i="9"/>
  <c r="J365" i="9"/>
  <c r="I365" i="9"/>
  <c r="L364" i="9"/>
  <c r="K364" i="9"/>
  <c r="J364" i="9"/>
  <c r="I364" i="9"/>
  <c r="L362" i="9"/>
  <c r="L361" i="9" s="1"/>
  <c r="K362" i="9"/>
  <c r="J362" i="9"/>
  <c r="I362" i="9"/>
  <c r="K361" i="9"/>
  <c r="J361" i="9"/>
  <c r="I361" i="9"/>
  <c r="L359" i="9"/>
  <c r="L358" i="9" s="1"/>
  <c r="K359" i="9"/>
  <c r="K358" i="9" s="1"/>
  <c r="J359" i="9"/>
  <c r="J358" i="9" s="1"/>
  <c r="I359" i="9"/>
  <c r="I358" i="9" s="1"/>
  <c r="L355" i="9"/>
  <c r="K355" i="9"/>
  <c r="J355" i="9"/>
  <c r="I355" i="9"/>
  <c r="L354" i="9"/>
  <c r="K354" i="9"/>
  <c r="J354" i="9"/>
  <c r="I354" i="9"/>
  <c r="L351" i="9"/>
  <c r="L350" i="9" s="1"/>
  <c r="K351" i="9"/>
  <c r="J351" i="9"/>
  <c r="I351" i="9"/>
  <c r="K350" i="9"/>
  <c r="J350" i="9"/>
  <c r="I350" i="9"/>
  <c r="L347" i="9"/>
  <c r="L346" i="9" s="1"/>
  <c r="K347" i="9"/>
  <c r="K346" i="9" s="1"/>
  <c r="K336" i="9" s="1"/>
  <c r="J347" i="9"/>
  <c r="J346" i="9" s="1"/>
  <c r="I347" i="9"/>
  <c r="I346" i="9" s="1"/>
  <c r="I336" i="9" s="1"/>
  <c r="L343" i="9"/>
  <c r="K343" i="9"/>
  <c r="J343" i="9"/>
  <c r="I343" i="9"/>
  <c r="L340" i="9"/>
  <c r="K340" i="9"/>
  <c r="J340" i="9"/>
  <c r="I340" i="9"/>
  <c r="L338" i="9"/>
  <c r="L337" i="9" s="1"/>
  <c r="L336" i="9" s="1"/>
  <c r="K338" i="9"/>
  <c r="J338" i="9"/>
  <c r="I338" i="9"/>
  <c r="K337" i="9"/>
  <c r="J337" i="9"/>
  <c r="I337" i="9"/>
  <c r="L333" i="9"/>
  <c r="L332" i="9" s="1"/>
  <c r="K333" i="9"/>
  <c r="J333" i="9"/>
  <c r="I333" i="9"/>
  <c r="K332" i="9"/>
  <c r="J332" i="9"/>
  <c r="I332" i="9"/>
  <c r="L330" i="9"/>
  <c r="L329" i="9" s="1"/>
  <c r="K330" i="9"/>
  <c r="K329" i="9" s="1"/>
  <c r="J330" i="9"/>
  <c r="J329" i="9" s="1"/>
  <c r="I330" i="9"/>
  <c r="I329" i="9" s="1"/>
  <c r="L327" i="9"/>
  <c r="K327" i="9"/>
  <c r="J327" i="9"/>
  <c r="I327" i="9"/>
  <c r="L326" i="9"/>
  <c r="K326" i="9"/>
  <c r="J326" i="9"/>
  <c r="I326" i="9"/>
  <c r="L323" i="9"/>
  <c r="L322" i="9" s="1"/>
  <c r="K323" i="9"/>
  <c r="J323" i="9"/>
  <c r="I323" i="9"/>
  <c r="K322" i="9"/>
  <c r="J322" i="9"/>
  <c r="I322" i="9"/>
  <c r="L319" i="9"/>
  <c r="L318" i="9" s="1"/>
  <c r="K319" i="9"/>
  <c r="K318" i="9" s="1"/>
  <c r="J319" i="9"/>
  <c r="J318" i="9" s="1"/>
  <c r="I319" i="9"/>
  <c r="I318" i="9" s="1"/>
  <c r="L315" i="9"/>
  <c r="K315" i="9"/>
  <c r="J315" i="9"/>
  <c r="I315" i="9"/>
  <c r="L314" i="9"/>
  <c r="K314" i="9"/>
  <c r="J314" i="9"/>
  <c r="I314" i="9"/>
  <c r="L311" i="9"/>
  <c r="K311" i="9"/>
  <c r="J311" i="9"/>
  <c r="I311" i="9"/>
  <c r="L308" i="9"/>
  <c r="K308" i="9"/>
  <c r="J308" i="9"/>
  <c r="I308" i="9"/>
  <c r="L306" i="9"/>
  <c r="L305" i="9" s="1"/>
  <c r="L304" i="9" s="1"/>
  <c r="K306" i="9"/>
  <c r="K305" i="9" s="1"/>
  <c r="K304" i="9" s="1"/>
  <c r="J306" i="9"/>
  <c r="J305" i="9" s="1"/>
  <c r="I306" i="9"/>
  <c r="I305" i="9" s="1"/>
  <c r="L300" i="9"/>
  <c r="L299" i="9" s="1"/>
  <c r="K300" i="9"/>
  <c r="J300" i="9"/>
  <c r="I300" i="9"/>
  <c r="K299" i="9"/>
  <c r="J299" i="9"/>
  <c r="I299" i="9"/>
  <c r="L297" i="9"/>
  <c r="L296" i="9" s="1"/>
  <c r="K297" i="9"/>
  <c r="K296" i="9" s="1"/>
  <c r="J297" i="9"/>
  <c r="J296" i="9" s="1"/>
  <c r="I297" i="9"/>
  <c r="I296" i="9" s="1"/>
  <c r="L294" i="9"/>
  <c r="K294" i="9"/>
  <c r="J294" i="9"/>
  <c r="I294" i="9"/>
  <c r="L293" i="9"/>
  <c r="K293" i="9"/>
  <c r="J293" i="9"/>
  <c r="I293" i="9"/>
  <c r="L290" i="9"/>
  <c r="L289" i="9" s="1"/>
  <c r="K290" i="9"/>
  <c r="J290" i="9"/>
  <c r="I290" i="9"/>
  <c r="K289" i="9"/>
  <c r="J289" i="9"/>
  <c r="I289" i="9"/>
  <c r="L286" i="9"/>
  <c r="L285" i="9" s="1"/>
  <c r="K286" i="9"/>
  <c r="K285" i="9" s="1"/>
  <c r="J286" i="9"/>
  <c r="J285" i="9" s="1"/>
  <c r="I286" i="9"/>
  <c r="I285" i="9" s="1"/>
  <c r="L282" i="9"/>
  <c r="K282" i="9"/>
  <c r="J282" i="9"/>
  <c r="I282" i="9"/>
  <c r="L281" i="9"/>
  <c r="K281" i="9"/>
  <c r="J281" i="9"/>
  <c r="I281" i="9"/>
  <c r="L278" i="9"/>
  <c r="K278" i="9"/>
  <c r="J278" i="9"/>
  <c r="I278" i="9"/>
  <c r="L275" i="9"/>
  <c r="K275" i="9"/>
  <c r="J275" i="9"/>
  <c r="I275" i="9"/>
  <c r="L273" i="9"/>
  <c r="L272" i="9" s="1"/>
  <c r="K273" i="9"/>
  <c r="K272" i="9" s="1"/>
  <c r="J273" i="9"/>
  <c r="J272" i="9" s="1"/>
  <c r="I273" i="9"/>
  <c r="I272" i="9" s="1"/>
  <c r="I271" i="9" s="1"/>
  <c r="L268" i="9"/>
  <c r="L267" i="9" s="1"/>
  <c r="K268" i="9"/>
  <c r="K267" i="9" s="1"/>
  <c r="J268" i="9"/>
  <c r="J267" i="9" s="1"/>
  <c r="I268" i="9"/>
  <c r="I267" i="9" s="1"/>
  <c r="L265" i="9"/>
  <c r="K265" i="9"/>
  <c r="J265" i="9"/>
  <c r="I265" i="9"/>
  <c r="L264" i="9"/>
  <c r="K264" i="9"/>
  <c r="J264" i="9"/>
  <c r="I264" i="9"/>
  <c r="L262" i="9"/>
  <c r="L261" i="9" s="1"/>
  <c r="K262" i="9"/>
  <c r="J262" i="9"/>
  <c r="I262" i="9"/>
  <c r="K261" i="9"/>
  <c r="J261" i="9"/>
  <c r="I261" i="9"/>
  <c r="L258" i="9"/>
  <c r="L257" i="9" s="1"/>
  <c r="K258" i="9"/>
  <c r="K257" i="9" s="1"/>
  <c r="J258" i="9"/>
  <c r="J257" i="9" s="1"/>
  <c r="I258" i="9"/>
  <c r="I257" i="9" s="1"/>
  <c r="L254" i="9"/>
  <c r="K254" i="9"/>
  <c r="J254" i="9"/>
  <c r="I254" i="9"/>
  <c r="L253" i="9"/>
  <c r="K253" i="9"/>
  <c r="J253" i="9"/>
  <c r="I253" i="9"/>
  <c r="L250" i="9"/>
  <c r="L249" i="9" s="1"/>
  <c r="K250" i="9"/>
  <c r="J250" i="9"/>
  <c r="I250" i="9"/>
  <c r="K249" i="9"/>
  <c r="J249" i="9"/>
  <c r="I249" i="9"/>
  <c r="L246" i="9"/>
  <c r="K246" i="9"/>
  <c r="J246" i="9"/>
  <c r="I246" i="9"/>
  <c r="L243" i="9"/>
  <c r="K243" i="9"/>
  <c r="J243" i="9"/>
  <c r="I243" i="9"/>
  <c r="L241" i="9"/>
  <c r="K241" i="9"/>
  <c r="J241" i="9"/>
  <c r="I241" i="9"/>
  <c r="L240" i="9"/>
  <c r="L239" i="9" s="1"/>
  <c r="K240" i="9"/>
  <c r="J240" i="9"/>
  <c r="I240" i="9"/>
  <c r="I239" i="9" s="1"/>
  <c r="L234" i="9"/>
  <c r="L233" i="9" s="1"/>
  <c r="L232" i="9" s="1"/>
  <c r="K234" i="9"/>
  <c r="K233" i="9" s="1"/>
  <c r="K232" i="9" s="1"/>
  <c r="J234" i="9"/>
  <c r="J233" i="9" s="1"/>
  <c r="J232" i="9" s="1"/>
  <c r="I234" i="9"/>
  <c r="I233" i="9" s="1"/>
  <c r="I232" i="9" s="1"/>
  <c r="L230" i="9"/>
  <c r="L229" i="9" s="1"/>
  <c r="L228" i="9" s="1"/>
  <c r="K230" i="9"/>
  <c r="K229" i="9" s="1"/>
  <c r="K228" i="9" s="1"/>
  <c r="J230" i="9"/>
  <c r="J229" i="9" s="1"/>
  <c r="J228" i="9" s="1"/>
  <c r="I230" i="9"/>
  <c r="I229" i="9" s="1"/>
  <c r="I228" i="9" s="1"/>
  <c r="L221" i="9"/>
  <c r="L220" i="9" s="1"/>
  <c r="K221" i="9"/>
  <c r="K220" i="9" s="1"/>
  <c r="J221" i="9"/>
  <c r="J220" i="9" s="1"/>
  <c r="I221" i="9"/>
  <c r="I220" i="9" s="1"/>
  <c r="L218" i="9"/>
  <c r="K218" i="9"/>
  <c r="J218" i="9"/>
  <c r="I218" i="9"/>
  <c r="L217" i="9"/>
  <c r="K217" i="9"/>
  <c r="K216" i="9" s="1"/>
  <c r="J217" i="9"/>
  <c r="J216" i="9" s="1"/>
  <c r="I217" i="9"/>
  <c r="I216" i="9" s="1"/>
  <c r="L211" i="9"/>
  <c r="K211" i="9"/>
  <c r="J211" i="9"/>
  <c r="I211" i="9"/>
  <c r="L210" i="9"/>
  <c r="L209" i="9" s="1"/>
  <c r="K210" i="9"/>
  <c r="K209" i="9" s="1"/>
  <c r="J210" i="9"/>
  <c r="J209" i="9" s="1"/>
  <c r="I210" i="9"/>
  <c r="I209" i="9" s="1"/>
  <c r="L207" i="9"/>
  <c r="K207" i="9"/>
  <c r="J207" i="9"/>
  <c r="I207" i="9"/>
  <c r="L206" i="9"/>
  <c r="K206" i="9"/>
  <c r="J206" i="9"/>
  <c r="I206" i="9"/>
  <c r="L202" i="9"/>
  <c r="L201" i="9" s="1"/>
  <c r="K202" i="9"/>
  <c r="K201" i="9" s="1"/>
  <c r="J202" i="9"/>
  <c r="I202" i="9"/>
  <c r="J201" i="9"/>
  <c r="I201" i="9"/>
  <c r="L196" i="9"/>
  <c r="L195" i="9" s="1"/>
  <c r="K196" i="9"/>
  <c r="K195" i="9" s="1"/>
  <c r="J196" i="9"/>
  <c r="J195" i="9" s="1"/>
  <c r="I196" i="9"/>
  <c r="I195" i="9" s="1"/>
  <c r="I186" i="9" s="1"/>
  <c r="L191" i="9"/>
  <c r="K191" i="9"/>
  <c r="J191" i="9"/>
  <c r="I191" i="9"/>
  <c r="L190" i="9"/>
  <c r="K190" i="9"/>
  <c r="J190" i="9"/>
  <c r="I190" i="9"/>
  <c r="L188" i="9"/>
  <c r="L187" i="9" s="1"/>
  <c r="L186" i="9" s="1"/>
  <c r="K188" i="9"/>
  <c r="J188" i="9"/>
  <c r="I188" i="9"/>
  <c r="K187" i="9"/>
  <c r="J187" i="9"/>
  <c r="I187" i="9"/>
  <c r="L180" i="9"/>
  <c r="L179" i="9" s="1"/>
  <c r="K180" i="9"/>
  <c r="K179" i="9" s="1"/>
  <c r="J180" i="9"/>
  <c r="J179" i="9" s="1"/>
  <c r="I180" i="9"/>
  <c r="I179" i="9" s="1"/>
  <c r="L175" i="9"/>
  <c r="K175" i="9"/>
  <c r="J175" i="9"/>
  <c r="I175" i="9"/>
  <c r="L174" i="9"/>
  <c r="K174" i="9"/>
  <c r="J174" i="9"/>
  <c r="J173" i="9" s="1"/>
  <c r="I174" i="9"/>
  <c r="I173" i="9" s="1"/>
  <c r="L171" i="9"/>
  <c r="K171" i="9"/>
  <c r="J171" i="9"/>
  <c r="I171" i="9"/>
  <c r="L170" i="9"/>
  <c r="L169" i="9" s="1"/>
  <c r="K170" i="9"/>
  <c r="K169" i="9" s="1"/>
  <c r="J170" i="9"/>
  <c r="J169" i="9" s="1"/>
  <c r="J168" i="9" s="1"/>
  <c r="I170" i="9"/>
  <c r="I169" i="9" s="1"/>
  <c r="I168" i="9" s="1"/>
  <c r="L166" i="9"/>
  <c r="L165" i="9" s="1"/>
  <c r="K166" i="9"/>
  <c r="K165" i="9" s="1"/>
  <c r="J166" i="9"/>
  <c r="J165" i="9" s="1"/>
  <c r="I166" i="9"/>
  <c r="I165" i="9" s="1"/>
  <c r="L161" i="9"/>
  <c r="K161" i="9"/>
  <c r="J161" i="9"/>
  <c r="I161" i="9"/>
  <c r="L160" i="9"/>
  <c r="L159" i="9" s="1"/>
  <c r="L158" i="9" s="1"/>
  <c r="K160" i="9"/>
  <c r="K159" i="9" s="1"/>
  <c r="K158" i="9" s="1"/>
  <c r="J160" i="9"/>
  <c r="J159" i="9" s="1"/>
  <c r="J158" i="9" s="1"/>
  <c r="I160" i="9"/>
  <c r="I159" i="9" s="1"/>
  <c r="I158" i="9" s="1"/>
  <c r="L155" i="9"/>
  <c r="L154" i="9" s="1"/>
  <c r="L153" i="9" s="1"/>
  <c r="K155" i="9"/>
  <c r="K154" i="9" s="1"/>
  <c r="K153" i="9" s="1"/>
  <c r="J155" i="9"/>
  <c r="J154" i="9" s="1"/>
  <c r="J153" i="9" s="1"/>
  <c r="I155" i="9"/>
  <c r="I154" i="9" s="1"/>
  <c r="I153" i="9" s="1"/>
  <c r="L151" i="9"/>
  <c r="L150" i="9" s="1"/>
  <c r="K151" i="9"/>
  <c r="K150" i="9" s="1"/>
  <c r="J151" i="9"/>
  <c r="J150" i="9" s="1"/>
  <c r="I151" i="9"/>
  <c r="I150" i="9" s="1"/>
  <c r="L147" i="9"/>
  <c r="K147" i="9"/>
  <c r="J147" i="9"/>
  <c r="I147" i="9"/>
  <c r="L146" i="9"/>
  <c r="L145" i="9" s="1"/>
  <c r="K146" i="9"/>
  <c r="K145" i="9" s="1"/>
  <c r="J146" i="9"/>
  <c r="J145" i="9" s="1"/>
  <c r="I146" i="9"/>
  <c r="I145" i="9" s="1"/>
  <c r="L142" i="9"/>
  <c r="K142" i="9"/>
  <c r="J142" i="9"/>
  <c r="I142" i="9"/>
  <c r="L141" i="9"/>
  <c r="L140" i="9" s="1"/>
  <c r="L139" i="9" s="1"/>
  <c r="K141" i="9"/>
  <c r="K140" i="9" s="1"/>
  <c r="K139" i="9" s="1"/>
  <c r="J141" i="9"/>
  <c r="J140" i="9" s="1"/>
  <c r="J139" i="9" s="1"/>
  <c r="I141" i="9"/>
  <c r="I140" i="9" s="1"/>
  <c r="I139" i="9" s="1"/>
  <c r="L137" i="9"/>
  <c r="L136" i="9" s="1"/>
  <c r="L135" i="9" s="1"/>
  <c r="K137" i="9"/>
  <c r="K136" i="9" s="1"/>
  <c r="K135" i="9" s="1"/>
  <c r="J137" i="9"/>
  <c r="J136" i="9" s="1"/>
  <c r="J135" i="9" s="1"/>
  <c r="I137" i="9"/>
  <c r="I136" i="9" s="1"/>
  <c r="I135" i="9" s="1"/>
  <c r="L133" i="9"/>
  <c r="L132" i="9" s="1"/>
  <c r="L131" i="9" s="1"/>
  <c r="K133" i="9"/>
  <c r="K132" i="9" s="1"/>
  <c r="K131" i="9" s="1"/>
  <c r="J133" i="9"/>
  <c r="J132" i="9" s="1"/>
  <c r="J131" i="9" s="1"/>
  <c r="I133" i="9"/>
  <c r="I132" i="9" s="1"/>
  <c r="I131" i="9" s="1"/>
  <c r="L129" i="9"/>
  <c r="L128" i="9" s="1"/>
  <c r="L127" i="9" s="1"/>
  <c r="K129" i="9"/>
  <c r="K128" i="9" s="1"/>
  <c r="K127" i="9" s="1"/>
  <c r="J129" i="9"/>
  <c r="J128" i="9" s="1"/>
  <c r="J127" i="9" s="1"/>
  <c r="I129" i="9"/>
  <c r="I128" i="9" s="1"/>
  <c r="I127" i="9" s="1"/>
  <c r="L125" i="9"/>
  <c r="L124" i="9" s="1"/>
  <c r="L123" i="9" s="1"/>
  <c r="K125" i="9"/>
  <c r="K124" i="9" s="1"/>
  <c r="K123" i="9" s="1"/>
  <c r="J125" i="9"/>
  <c r="J124" i="9" s="1"/>
  <c r="J123" i="9" s="1"/>
  <c r="I125" i="9"/>
  <c r="I124" i="9" s="1"/>
  <c r="I123" i="9" s="1"/>
  <c r="L121" i="9"/>
  <c r="L120" i="9" s="1"/>
  <c r="L119" i="9" s="1"/>
  <c r="K121" i="9"/>
  <c r="K120" i="9" s="1"/>
  <c r="K119" i="9" s="1"/>
  <c r="J121" i="9"/>
  <c r="J120" i="9" s="1"/>
  <c r="J119" i="9" s="1"/>
  <c r="I121" i="9"/>
  <c r="I120" i="9" s="1"/>
  <c r="I119" i="9" s="1"/>
  <c r="L116" i="9"/>
  <c r="L115" i="9" s="1"/>
  <c r="L114" i="9" s="1"/>
  <c r="K116" i="9"/>
  <c r="K115" i="9" s="1"/>
  <c r="K114" i="9" s="1"/>
  <c r="K113" i="9" s="1"/>
  <c r="J116" i="9"/>
  <c r="J115" i="9" s="1"/>
  <c r="J114" i="9" s="1"/>
  <c r="J113" i="9" s="1"/>
  <c r="I116" i="9"/>
  <c r="I115" i="9" s="1"/>
  <c r="I114" i="9" s="1"/>
  <c r="I113" i="9" s="1"/>
  <c r="L110" i="9"/>
  <c r="L109" i="9" s="1"/>
  <c r="K110" i="9"/>
  <c r="K109" i="9" s="1"/>
  <c r="J110" i="9"/>
  <c r="I110" i="9"/>
  <c r="J109" i="9"/>
  <c r="I109" i="9"/>
  <c r="L106" i="9"/>
  <c r="L105" i="9" s="1"/>
  <c r="L104" i="9" s="1"/>
  <c r="K106" i="9"/>
  <c r="K105" i="9" s="1"/>
  <c r="J106" i="9"/>
  <c r="J105" i="9" s="1"/>
  <c r="J104" i="9" s="1"/>
  <c r="I106" i="9"/>
  <c r="I105" i="9" s="1"/>
  <c r="I104" i="9" s="1"/>
  <c r="L101" i="9"/>
  <c r="L100" i="9" s="1"/>
  <c r="L99" i="9" s="1"/>
  <c r="K101" i="9"/>
  <c r="K100" i="9" s="1"/>
  <c r="K99" i="9" s="1"/>
  <c r="J101" i="9"/>
  <c r="J100" i="9" s="1"/>
  <c r="J99" i="9" s="1"/>
  <c r="I101" i="9"/>
  <c r="I100" i="9" s="1"/>
  <c r="I99" i="9" s="1"/>
  <c r="L96" i="9"/>
  <c r="L95" i="9" s="1"/>
  <c r="L94" i="9" s="1"/>
  <c r="K96" i="9"/>
  <c r="K95" i="9" s="1"/>
  <c r="K94" i="9" s="1"/>
  <c r="J96" i="9"/>
  <c r="J95" i="9" s="1"/>
  <c r="J94" i="9" s="1"/>
  <c r="J93" i="9" s="1"/>
  <c r="I96" i="9"/>
  <c r="I95" i="9" s="1"/>
  <c r="I94" i="9" s="1"/>
  <c r="L89" i="9"/>
  <c r="L88" i="9" s="1"/>
  <c r="L87" i="9" s="1"/>
  <c r="L86" i="9" s="1"/>
  <c r="K89" i="9"/>
  <c r="K88" i="9" s="1"/>
  <c r="K87" i="9" s="1"/>
  <c r="K86" i="9" s="1"/>
  <c r="J89" i="9"/>
  <c r="I89" i="9"/>
  <c r="J88" i="9"/>
  <c r="I88" i="9"/>
  <c r="J87" i="9"/>
  <c r="J86" i="9" s="1"/>
  <c r="I87" i="9"/>
  <c r="I86" i="9" s="1"/>
  <c r="L84" i="9"/>
  <c r="K84" i="9"/>
  <c r="J84" i="9"/>
  <c r="I84" i="9"/>
  <c r="L83" i="9"/>
  <c r="L82" i="9" s="1"/>
  <c r="K83" i="9"/>
  <c r="K82" i="9" s="1"/>
  <c r="J83" i="9"/>
  <c r="J82" i="9" s="1"/>
  <c r="I83" i="9"/>
  <c r="I82" i="9" s="1"/>
  <c r="L78" i="9"/>
  <c r="K78" i="9"/>
  <c r="J78" i="9"/>
  <c r="I78" i="9"/>
  <c r="L77" i="9"/>
  <c r="K77" i="9"/>
  <c r="J77" i="9"/>
  <c r="I77" i="9"/>
  <c r="L73" i="9"/>
  <c r="K73" i="9"/>
  <c r="J73" i="9"/>
  <c r="I73" i="9"/>
  <c r="L72" i="9"/>
  <c r="K72" i="9"/>
  <c r="J72" i="9"/>
  <c r="I72" i="9"/>
  <c r="L68" i="9"/>
  <c r="L67" i="9" s="1"/>
  <c r="L66" i="9" s="1"/>
  <c r="L65" i="9" s="1"/>
  <c r="K68" i="9"/>
  <c r="K67" i="9" s="1"/>
  <c r="K66" i="9" s="1"/>
  <c r="K65" i="9" s="1"/>
  <c r="J68" i="9"/>
  <c r="J67" i="9" s="1"/>
  <c r="J66" i="9" s="1"/>
  <c r="J65" i="9" s="1"/>
  <c r="I68" i="9"/>
  <c r="I67" i="9" s="1"/>
  <c r="I66" i="9" s="1"/>
  <c r="L49" i="9"/>
  <c r="K49" i="9"/>
  <c r="K48" i="9" s="1"/>
  <c r="K47" i="9" s="1"/>
  <c r="K46" i="9" s="1"/>
  <c r="J49" i="9"/>
  <c r="I49" i="9"/>
  <c r="L48" i="9"/>
  <c r="J48" i="9"/>
  <c r="I48" i="9"/>
  <c r="L47" i="9"/>
  <c r="L46" i="9" s="1"/>
  <c r="J47" i="9"/>
  <c r="J46" i="9" s="1"/>
  <c r="I47" i="9"/>
  <c r="I46" i="9" s="1"/>
  <c r="L44" i="9"/>
  <c r="K44" i="9"/>
  <c r="J44" i="9"/>
  <c r="I44" i="9"/>
  <c r="L43" i="9"/>
  <c r="L42" i="9" s="1"/>
  <c r="K43" i="9"/>
  <c r="K42" i="9" s="1"/>
  <c r="J43" i="9"/>
  <c r="J42" i="9" s="1"/>
  <c r="I43" i="9"/>
  <c r="I42" i="9" s="1"/>
  <c r="L40" i="9"/>
  <c r="K40" i="9"/>
  <c r="J40" i="9"/>
  <c r="I40" i="9"/>
  <c r="L38" i="9"/>
  <c r="L37" i="9" s="1"/>
  <c r="L36" i="9" s="1"/>
  <c r="L35" i="9" s="1"/>
  <c r="K38" i="9"/>
  <c r="K37" i="9" s="1"/>
  <c r="K36" i="9" s="1"/>
  <c r="J38" i="9"/>
  <c r="J37" i="9" s="1"/>
  <c r="J36" i="9" s="1"/>
  <c r="I38" i="9"/>
  <c r="I37" i="9" s="1"/>
  <c r="I36" i="9" s="1"/>
  <c r="L365" i="7"/>
  <c r="L364" i="7" s="1"/>
  <c r="K365" i="7"/>
  <c r="J365" i="7"/>
  <c r="J364" i="7" s="1"/>
  <c r="I365" i="7"/>
  <c r="I364" i="7" s="1"/>
  <c r="K364" i="7"/>
  <c r="L362" i="7"/>
  <c r="K362" i="7"/>
  <c r="J362" i="7"/>
  <c r="I362" i="7"/>
  <c r="L361" i="7"/>
  <c r="K361" i="7"/>
  <c r="J361" i="7"/>
  <c r="I361" i="7"/>
  <c r="L359" i="7"/>
  <c r="L358" i="7" s="1"/>
  <c r="K359" i="7"/>
  <c r="K358" i="7" s="1"/>
  <c r="J359" i="7"/>
  <c r="J358" i="7" s="1"/>
  <c r="I359" i="7"/>
  <c r="I358" i="7" s="1"/>
  <c r="L355" i="7"/>
  <c r="L354" i="7" s="1"/>
  <c r="K355" i="7"/>
  <c r="J355" i="7"/>
  <c r="I355" i="7"/>
  <c r="I354" i="7" s="1"/>
  <c r="K354" i="7"/>
  <c r="J354" i="7"/>
  <c r="L351" i="7"/>
  <c r="K351" i="7"/>
  <c r="J351" i="7"/>
  <c r="I351" i="7"/>
  <c r="L350" i="7"/>
  <c r="K350" i="7"/>
  <c r="J350" i="7"/>
  <c r="I350" i="7"/>
  <c r="L347" i="7"/>
  <c r="L346" i="7" s="1"/>
  <c r="K347" i="7"/>
  <c r="K346" i="7" s="1"/>
  <c r="K336" i="7" s="1"/>
  <c r="J347" i="7"/>
  <c r="J346" i="7" s="1"/>
  <c r="I347" i="7"/>
  <c r="I346" i="7" s="1"/>
  <c r="L343" i="7"/>
  <c r="K343" i="7"/>
  <c r="J343" i="7"/>
  <c r="I343" i="7"/>
  <c r="L340" i="7"/>
  <c r="K340" i="7"/>
  <c r="J340" i="7"/>
  <c r="I340" i="7"/>
  <c r="L338" i="7"/>
  <c r="K338" i="7"/>
  <c r="J338" i="7"/>
  <c r="I338" i="7"/>
  <c r="L337" i="7"/>
  <c r="L336" i="7" s="1"/>
  <c r="K337" i="7"/>
  <c r="J337" i="7"/>
  <c r="I337" i="7"/>
  <c r="L333" i="7"/>
  <c r="K333" i="7"/>
  <c r="K332" i="7" s="1"/>
  <c r="J333" i="7"/>
  <c r="I333" i="7"/>
  <c r="L332" i="7"/>
  <c r="J332" i="7"/>
  <c r="I332" i="7"/>
  <c r="L330" i="7"/>
  <c r="L329" i="7" s="1"/>
  <c r="K330" i="7"/>
  <c r="K329" i="7" s="1"/>
  <c r="J330" i="7"/>
  <c r="J329" i="7" s="1"/>
  <c r="I330" i="7"/>
  <c r="I329" i="7" s="1"/>
  <c r="L327" i="7"/>
  <c r="L326" i="7" s="1"/>
  <c r="K327" i="7"/>
  <c r="J327" i="7"/>
  <c r="I327" i="7"/>
  <c r="I326" i="7" s="1"/>
  <c r="K326" i="7"/>
  <c r="J326" i="7"/>
  <c r="L323" i="7"/>
  <c r="K323" i="7"/>
  <c r="K322" i="7" s="1"/>
  <c r="J323" i="7"/>
  <c r="I323" i="7"/>
  <c r="L322" i="7"/>
  <c r="J322" i="7"/>
  <c r="I322" i="7"/>
  <c r="L319" i="7"/>
  <c r="L318" i="7" s="1"/>
  <c r="K319" i="7"/>
  <c r="K318" i="7" s="1"/>
  <c r="J319" i="7"/>
  <c r="J318" i="7" s="1"/>
  <c r="I319" i="7"/>
  <c r="I318" i="7" s="1"/>
  <c r="L315" i="7"/>
  <c r="K315" i="7"/>
  <c r="J315" i="7"/>
  <c r="I315" i="7"/>
  <c r="I314" i="7" s="1"/>
  <c r="L314" i="7"/>
  <c r="K314" i="7"/>
  <c r="J314" i="7"/>
  <c r="L311" i="7"/>
  <c r="K311" i="7"/>
  <c r="J311" i="7"/>
  <c r="I311" i="7"/>
  <c r="L308" i="7"/>
  <c r="K308" i="7"/>
  <c r="J308" i="7"/>
  <c r="I308" i="7"/>
  <c r="L306" i="7"/>
  <c r="L305" i="7" s="1"/>
  <c r="L304" i="7" s="1"/>
  <c r="K306" i="7"/>
  <c r="K305" i="7" s="1"/>
  <c r="K304" i="7" s="1"/>
  <c r="K303" i="7" s="1"/>
  <c r="J306" i="7"/>
  <c r="J305" i="7" s="1"/>
  <c r="J304" i="7" s="1"/>
  <c r="I306" i="7"/>
  <c r="I305" i="7" s="1"/>
  <c r="L300" i="7"/>
  <c r="K300" i="7"/>
  <c r="K299" i="7" s="1"/>
  <c r="J300" i="7"/>
  <c r="I300" i="7"/>
  <c r="L299" i="7"/>
  <c r="J299" i="7"/>
  <c r="I299" i="7"/>
  <c r="L297" i="7"/>
  <c r="L296" i="7" s="1"/>
  <c r="K297" i="7"/>
  <c r="K296" i="7" s="1"/>
  <c r="J297" i="7"/>
  <c r="J296" i="7" s="1"/>
  <c r="I297" i="7"/>
  <c r="I296" i="7" s="1"/>
  <c r="L294" i="7"/>
  <c r="K294" i="7"/>
  <c r="J294" i="7"/>
  <c r="I294" i="7"/>
  <c r="I293" i="7" s="1"/>
  <c r="L293" i="7"/>
  <c r="K293" i="7"/>
  <c r="J293" i="7"/>
  <c r="L290" i="7"/>
  <c r="K290" i="7"/>
  <c r="K289" i="7" s="1"/>
  <c r="J290" i="7"/>
  <c r="I290" i="7"/>
  <c r="L289" i="7"/>
  <c r="J289" i="7"/>
  <c r="I289" i="7"/>
  <c r="L286" i="7"/>
  <c r="L285" i="7" s="1"/>
  <c r="K286" i="7"/>
  <c r="K285" i="7" s="1"/>
  <c r="J286" i="7"/>
  <c r="J285" i="7" s="1"/>
  <c r="I286" i="7"/>
  <c r="I285" i="7" s="1"/>
  <c r="L282" i="7"/>
  <c r="K282" i="7"/>
  <c r="J282" i="7"/>
  <c r="I282" i="7"/>
  <c r="I281" i="7" s="1"/>
  <c r="L281" i="7"/>
  <c r="K281" i="7"/>
  <c r="J281" i="7"/>
  <c r="L278" i="7"/>
  <c r="K278" i="7"/>
  <c r="J278" i="7"/>
  <c r="I278" i="7"/>
  <c r="L275" i="7"/>
  <c r="K275" i="7"/>
  <c r="J275" i="7"/>
  <c r="I275" i="7"/>
  <c r="L273" i="7"/>
  <c r="L272" i="7" s="1"/>
  <c r="L271" i="7" s="1"/>
  <c r="K273" i="7"/>
  <c r="K272" i="7" s="1"/>
  <c r="K271" i="7" s="1"/>
  <c r="J273" i="7"/>
  <c r="J272" i="7" s="1"/>
  <c r="I273" i="7"/>
  <c r="I272" i="7" s="1"/>
  <c r="L268" i="7"/>
  <c r="L267" i="7" s="1"/>
  <c r="K268" i="7"/>
  <c r="K267" i="7" s="1"/>
  <c r="J268" i="7"/>
  <c r="J267" i="7" s="1"/>
  <c r="I268" i="7"/>
  <c r="I267" i="7" s="1"/>
  <c r="L265" i="7"/>
  <c r="K265" i="7"/>
  <c r="J265" i="7"/>
  <c r="I265" i="7"/>
  <c r="I264" i="7" s="1"/>
  <c r="L264" i="7"/>
  <c r="K264" i="7"/>
  <c r="J264" i="7"/>
  <c r="L262" i="7"/>
  <c r="K262" i="7"/>
  <c r="K261" i="7" s="1"/>
  <c r="J262" i="7"/>
  <c r="I262" i="7"/>
  <c r="L261" i="7"/>
  <c r="J261" i="7"/>
  <c r="I261" i="7"/>
  <c r="L258" i="7"/>
  <c r="L257" i="7" s="1"/>
  <c r="K258" i="7"/>
  <c r="K257" i="7" s="1"/>
  <c r="J258" i="7"/>
  <c r="J257" i="7" s="1"/>
  <c r="I258" i="7"/>
  <c r="I257" i="7" s="1"/>
  <c r="L254" i="7"/>
  <c r="K254" i="7"/>
  <c r="J254" i="7"/>
  <c r="I254" i="7"/>
  <c r="I253" i="7" s="1"/>
  <c r="L253" i="7"/>
  <c r="K253" i="7"/>
  <c r="J253" i="7"/>
  <c r="L250" i="7"/>
  <c r="K250" i="7"/>
  <c r="K249" i="7" s="1"/>
  <c r="J250" i="7"/>
  <c r="I250" i="7"/>
  <c r="L249" i="7"/>
  <c r="J249" i="7"/>
  <c r="I249" i="7"/>
  <c r="L246" i="7"/>
  <c r="K246" i="7"/>
  <c r="J246" i="7"/>
  <c r="I246" i="7"/>
  <c r="L243" i="7"/>
  <c r="K243" i="7"/>
  <c r="J243" i="7"/>
  <c r="I243" i="7"/>
  <c r="L241" i="7"/>
  <c r="K241" i="7"/>
  <c r="J241" i="7"/>
  <c r="I241" i="7"/>
  <c r="I240" i="7" s="1"/>
  <c r="L240" i="7"/>
  <c r="K240" i="7"/>
  <c r="J240" i="7"/>
  <c r="L234" i="7"/>
  <c r="L233" i="7" s="1"/>
  <c r="L232" i="7" s="1"/>
  <c r="K234" i="7"/>
  <c r="K233" i="7" s="1"/>
  <c r="K232" i="7" s="1"/>
  <c r="J234" i="7"/>
  <c r="J233" i="7" s="1"/>
  <c r="J232" i="7" s="1"/>
  <c r="I234" i="7"/>
  <c r="I233" i="7" s="1"/>
  <c r="I232" i="7" s="1"/>
  <c r="L230" i="7"/>
  <c r="L229" i="7" s="1"/>
  <c r="L228" i="7" s="1"/>
  <c r="K230" i="7"/>
  <c r="K229" i="7" s="1"/>
  <c r="K228" i="7" s="1"/>
  <c r="J230" i="7"/>
  <c r="J229" i="7" s="1"/>
  <c r="J228" i="7" s="1"/>
  <c r="I230" i="7"/>
  <c r="I229" i="7" s="1"/>
  <c r="I228" i="7" s="1"/>
  <c r="L221" i="7"/>
  <c r="L220" i="7" s="1"/>
  <c r="K221" i="7"/>
  <c r="K220" i="7" s="1"/>
  <c r="J221" i="7"/>
  <c r="J220" i="7" s="1"/>
  <c r="I221" i="7"/>
  <c r="I220" i="7" s="1"/>
  <c r="L218" i="7"/>
  <c r="K218" i="7"/>
  <c r="J218" i="7"/>
  <c r="I218" i="7"/>
  <c r="I217" i="7" s="1"/>
  <c r="I216" i="7" s="1"/>
  <c r="L217" i="7"/>
  <c r="L216" i="7" s="1"/>
  <c r="K217" i="7"/>
  <c r="K216" i="7" s="1"/>
  <c r="J217" i="7"/>
  <c r="J216" i="7" s="1"/>
  <c r="L211" i="7"/>
  <c r="K211" i="7"/>
  <c r="J211" i="7"/>
  <c r="I211" i="7"/>
  <c r="I210" i="7" s="1"/>
  <c r="I209" i="7" s="1"/>
  <c r="L210" i="7"/>
  <c r="L209" i="7" s="1"/>
  <c r="K210" i="7"/>
  <c r="K209" i="7" s="1"/>
  <c r="J210" i="7"/>
  <c r="J209" i="7" s="1"/>
  <c r="L207" i="7"/>
  <c r="K207" i="7"/>
  <c r="J207" i="7"/>
  <c r="I207" i="7"/>
  <c r="I206" i="7" s="1"/>
  <c r="L206" i="7"/>
  <c r="K206" i="7"/>
  <c r="J206" i="7"/>
  <c r="L202" i="7"/>
  <c r="K202" i="7"/>
  <c r="J202" i="7"/>
  <c r="I202" i="7"/>
  <c r="L201" i="7"/>
  <c r="K201" i="7"/>
  <c r="J201" i="7"/>
  <c r="I201" i="7"/>
  <c r="L196" i="7"/>
  <c r="L195" i="7" s="1"/>
  <c r="L186" i="7" s="1"/>
  <c r="L185" i="7" s="1"/>
  <c r="K196" i="7"/>
  <c r="K195" i="7" s="1"/>
  <c r="K186" i="7" s="1"/>
  <c r="K185" i="7" s="1"/>
  <c r="J196" i="7"/>
  <c r="J195" i="7" s="1"/>
  <c r="J186" i="7" s="1"/>
  <c r="I196" i="7"/>
  <c r="I195" i="7" s="1"/>
  <c r="L191" i="7"/>
  <c r="K191" i="7"/>
  <c r="J191" i="7"/>
  <c r="I191" i="7"/>
  <c r="I190" i="7" s="1"/>
  <c r="L190" i="7"/>
  <c r="K190" i="7"/>
  <c r="J190" i="7"/>
  <c r="L188" i="7"/>
  <c r="K188" i="7"/>
  <c r="J188" i="7"/>
  <c r="I188" i="7"/>
  <c r="L187" i="7"/>
  <c r="K187" i="7"/>
  <c r="J187" i="7"/>
  <c r="I187" i="7"/>
  <c r="L180" i="7"/>
  <c r="L179" i="7" s="1"/>
  <c r="K180" i="7"/>
  <c r="K179" i="7" s="1"/>
  <c r="J180" i="7"/>
  <c r="J179" i="7" s="1"/>
  <c r="I180" i="7"/>
  <c r="I179" i="7" s="1"/>
  <c r="L175" i="7"/>
  <c r="K175" i="7"/>
  <c r="J175" i="7"/>
  <c r="I175" i="7"/>
  <c r="I174" i="7" s="1"/>
  <c r="I173" i="7" s="1"/>
  <c r="L174" i="7"/>
  <c r="K174" i="7"/>
  <c r="K173" i="7" s="1"/>
  <c r="J174" i="7"/>
  <c r="L171" i="7"/>
  <c r="K171" i="7"/>
  <c r="J171" i="7"/>
  <c r="I171" i="7"/>
  <c r="I170" i="7" s="1"/>
  <c r="I169" i="7" s="1"/>
  <c r="L170" i="7"/>
  <c r="L169" i="7" s="1"/>
  <c r="K170" i="7"/>
  <c r="K169" i="7" s="1"/>
  <c r="K168" i="7" s="1"/>
  <c r="J170" i="7"/>
  <c r="J169" i="7" s="1"/>
  <c r="L166" i="7"/>
  <c r="L165" i="7" s="1"/>
  <c r="K166" i="7"/>
  <c r="K165" i="7" s="1"/>
  <c r="J166" i="7"/>
  <c r="J165" i="7" s="1"/>
  <c r="I166" i="7"/>
  <c r="I165" i="7" s="1"/>
  <c r="L161" i="7"/>
  <c r="K161" i="7"/>
  <c r="J161" i="7"/>
  <c r="I161" i="7"/>
  <c r="I160" i="7" s="1"/>
  <c r="L160" i="7"/>
  <c r="K160" i="7"/>
  <c r="J160" i="7"/>
  <c r="J159" i="7" s="1"/>
  <c r="J158" i="7" s="1"/>
  <c r="L155" i="7"/>
  <c r="L154" i="7" s="1"/>
  <c r="L153" i="7" s="1"/>
  <c r="K155" i="7"/>
  <c r="K154" i="7" s="1"/>
  <c r="K153" i="7" s="1"/>
  <c r="J155" i="7"/>
  <c r="J154" i="7" s="1"/>
  <c r="J153" i="7" s="1"/>
  <c r="I155" i="7"/>
  <c r="I154" i="7" s="1"/>
  <c r="I153" i="7" s="1"/>
  <c r="L151" i="7"/>
  <c r="L150" i="7" s="1"/>
  <c r="K151" i="7"/>
  <c r="K150" i="7" s="1"/>
  <c r="J151" i="7"/>
  <c r="J150" i="7" s="1"/>
  <c r="I151" i="7"/>
  <c r="I150" i="7" s="1"/>
  <c r="L147" i="7"/>
  <c r="K147" i="7"/>
  <c r="J147" i="7"/>
  <c r="I147" i="7"/>
  <c r="I146" i="7" s="1"/>
  <c r="I145" i="7" s="1"/>
  <c r="L146" i="7"/>
  <c r="L145" i="7" s="1"/>
  <c r="K146" i="7"/>
  <c r="K145" i="7" s="1"/>
  <c r="J146" i="7"/>
  <c r="J145" i="7" s="1"/>
  <c r="L142" i="7"/>
  <c r="K142" i="7"/>
  <c r="J142" i="7"/>
  <c r="I142" i="7"/>
  <c r="I141" i="7" s="1"/>
  <c r="I140" i="7" s="1"/>
  <c r="L141" i="7"/>
  <c r="L140" i="7" s="1"/>
  <c r="K141" i="7"/>
  <c r="K140" i="7" s="1"/>
  <c r="J141" i="7"/>
  <c r="J140" i="7" s="1"/>
  <c r="L137" i="7"/>
  <c r="L136" i="7" s="1"/>
  <c r="L135" i="7" s="1"/>
  <c r="K137" i="7"/>
  <c r="K136" i="7" s="1"/>
  <c r="K135" i="7" s="1"/>
  <c r="J137" i="7"/>
  <c r="J136" i="7" s="1"/>
  <c r="J135" i="7" s="1"/>
  <c r="I137" i="7"/>
  <c r="I136" i="7" s="1"/>
  <c r="I135" i="7" s="1"/>
  <c r="L133" i="7"/>
  <c r="L132" i="7" s="1"/>
  <c r="L131" i="7" s="1"/>
  <c r="K133" i="7"/>
  <c r="K132" i="7" s="1"/>
  <c r="K131" i="7" s="1"/>
  <c r="J133" i="7"/>
  <c r="J132" i="7" s="1"/>
  <c r="J131" i="7" s="1"/>
  <c r="I133" i="7"/>
  <c r="I132" i="7" s="1"/>
  <c r="I131" i="7" s="1"/>
  <c r="L129" i="7"/>
  <c r="L128" i="7" s="1"/>
  <c r="L127" i="7" s="1"/>
  <c r="K129" i="7"/>
  <c r="K128" i="7" s="1"/>
  <c r="K127" i="7" s="1"/>
  <c r="J129" i="7"/>
  <c r="J128" i="7" s="1"/>
  <c r="J127" i="7" s="1"/>
  <c r="I129" i="7"/>
  <c r="I128" i="7" s="1"/>
  <c r="I127" i="7" s="1"/>
  <c r="L125" i="7"/>
  <c r="L124" i="7" s="1"/>
  <c r="L123" i="7" s="1"/>
  <c r="K125" i="7"/>
  <c r="K124" i="7" s="1"/>
  <c r="K123" i="7" s="1"/>
  <c r="J125" i="7"/>
  <c r="J124" i="7" s="1"/>
  <c r="J123" i="7" s="1"/>
  <c r="I125" i="7"/>
  <c r="I124" i="7" s="1"/>
  <c r="I123" i="7" s="1"/>
  <c r="L121" i="7"/>
  <c r="L120" i="7" s="1"/>
  <c r="L119" i="7" s="1"/>
  <c r="K121" i="7"/>
  <c r="K120" i="7" s="1"/>
  <c r="K119" i="7" s="1"/>
  <c r="J121" i="7"/>
  <c r="J120" i="7" s="1"/>
  <c r="J119" i="7" s="1"/>
  <c r="I121" i="7"/>
  <c r="I120" i="7" s="1"/>
  <c r="I119" i="7" s="1"/>
  <c r="L116" i="7"/>
  <c r="L115" i="7" s="1"/>
  <c r="L114" i="7" s="1"/>
  <c r="K116" i="7"/>
  <c r="K115" i="7" s="1"/>
  <c r="K114" i="7" s="1"/>
  <c r="J116" i="7"/>
  <c r="J115" i="7" s="1"/>
  <c r="J114" i="7" s="1"/>
  <c r="I116" i="7"/>
  <c r="I115" i="7" s="1"/>
  <c r="I114" i="7" s="1"/>
  <c r="L110" i="7"/>
  <c r="K110" i="7"/>
  <c r="K109" i="7" s="1"/>
  <c r="J110" i="7"/>
  <c r="I110" i="7"/>
  <c r="L109" i="7"/>
  <c r="J109" i="7"/>
  <c r="I109" i="7"/>
  <c r="L106" i="7"/>
  <c r="L105" i="7" s="1"/>
  <c r="L104" i="7" s="1"/>
  <c r="K106" i="7"/>
  <c r="K105" i="7" s="1"/>
  <c r="J106" i="7"/>
  <c r="J105" i="7" s="1"/>
  <c r="J104" i="7" s="1"/>
  <c r="I106" i="7"/>
  <c r="I105" i="7" s="1"/>
  <c r="I104" i="7" s="1"/>
  <c r="L101" i="7"/>
  <c r="L100" i="7" s="1"/>
  <c r="L99" i="7" s="1"/>
  <c r="K101" i="7"/>
  <c r="K100" i="7" s="1"/>
  <c r="K99" i="7" s="1"/>
  <c r="J101" i="7"/>
  <c r="J100" i="7" s="1"/>
  <c r="J99" i="7" s="1"/>
  <c r="I101" i="7"/>
  <c r="I100" i="7" s="1"/>
  <c r="I99" i="7" s="1"/>
  <c r="L96" i="7"/>
  <c r="L95" i="7" s="1"/>
  <c r="L94" i="7" s="1"/>
  <c r="L93" i="7" s="1"/>
  <c r="K96" i="7"/>
  <c r="K95" i="7" s="1"/>
  <c r="K94" i="7" s="1"/>
  <c r="J96" i="7"/>
  <c r="J95" i="7" s="1"/>
  <c r="J94" i="7" s="1"/>
  <c r="I96" i="7"/>
  <c r="I95" i="7" s="1"/>
  <c r="I94" i="7" s="1"/>
  <c r="L89" i="7"/>
  <c r="K89" i="7"/>
  <c r="K88" i="7" s="1"/>
  <c r="K87" i="7" s="1"/>
  <c r="K86" i="7" s="1"/>
  <c r="J89" i="7"/>
  <c r="I89" i="7"/>
  <c r="L88" i="7"/>
  <c r="J88" i="7"/>
  <c r="I88" i="7"/>
  <c r="I87" i="7" s="1"/>
  <c r="I86" i="7" s="1"/>
  <c r="L87" i="7"/>
  <c r="L86" i="7" s="1"/>
  <c r="J87" i="7"/>
  <c r="J86" i="7" s="1"/>
  <c r="L84" i="7"/>
  <c r="K84" i="7"/>
  <c r="J84" i="7"/>
  <c r="I84" i="7"/>
  <c r="I83" i="7" s="1"/>
  <c r="I82" i="7" s="1"/>
  <c r="L83" i="7"/>
  <c r="L82" i="7" s="1"/>
  <c r="K83" i="7"/>
  <c r="K82" i="7" s="1"/>
  <c r="J83" i="7"/>
  <c r="J82" i="7" s="1"/>
  <c r="L78" i="7"/>
  <c r="K78" i="7"/>
  <c r="J78" i="7"/>
  <c r="I78" i="7"/>
  <c r="I77" i="7" s="1"/>
  <c r="L77" i="7"/>
  <c r="K77" i="7"/>
  <c r="J77" i="7"/>
  <c r="L73" i="7"/>
  <c r="K73" i="7"/>
  <c r="J73" i="7"/>
  <c r="I73" i="7"/>
  <c r="L72" i="7"/>
  <c r="K72" i="7"/>
  <c r="J72" i="7"/>
  <c r="I72" i="7"/>
  <c r="L68" i="7"/>
  <c r="L67" i="7" s="1"/>
  <c r="L66" i="7" s="1"/>
  <c r="L65" i="7" s="1"/>
  <c r="K68" i="7"/>
  <c r="K67" i="7" s="1"/>
  <c r="K66" i="7" s="1"/>
  <c r="K65" i="7" s="1"/>
  <c r="J68" i="7"/>
  <c r="J67" i="7" s="1"/>
  <c r="J66" i="7" s="1"/>
  <c r="J65" i="7" s="1"/>
  <c r="I68" i="7"/>
  <c r="I67" i="7" s="1"/>
  <c r="L49" i="7"/>
  <c r="K49" i="7"/>
  <c r="J49" i="7"/>
  <c r="I49" i="7"/>
  <c r="L48" i="7"/>
  <c r="K48" i="7"/>
  <c r="J48" i="7"/>
  <c r="I48" i="7"/>
  <c r="I47" i="7" s="1"/>
  <c r="I46" i="7" s="1"/>
  <c r="L47" i="7"/>
  <c r="L46" i="7" s="1"/>
  <c r="K47" i="7"/>
  <c r="K46" i="7" s="1"/>
  <c r="J47" i="7"/>
  <c r="J46" i="7" s="1"/>
  <c r="L44" i="7"/>
  <c r="K44" i="7"/>
  <c r="J44" i="7"/>
  <c r="I44" i="7"/>
  <c r="I43" i="7" s="1"/>
  <c r="I42" i="7" s="1"/>
  <c r="L43" i="7"/>
  <c r="L42" i="7" s="1"/>
  <c r="K43" i="7"/>
  <c r="K42" i="7" s="1"/>
  <c r="J43" i="7"/>
  <c r="J42" i="7" s="1"/>
  <c r="L40" i="7"/>
  <c r="K40" i="7"/>
  <c r="J40" i="7"/>
  <c r="I40" i="7"/>
  <c r="L38" i="7"/>
  <c r="L37" i="7" s="1"/>
  <c r="L36" i="7" s="1"/>
  <c r="L35" i="7" s="1"/>
  <c r="K38" i="7"/>
  <c r="K37" i="7" s="1"/>
  <c r="K36" i="7" s="1"/>
  <c r="J38" i="7"/>
  <c r="J37" i="7" s="1"/>
  <c r="J36" i="7" s="1"/>
  <c r="I38" i="7"/>
  <c r="I37" i="7" s="1"/>
  <c r="I36" i="7" s="1"/>
  <c r="L365" i="6"/>
  <c r="L364" i="6" s="1"/>
  <c r="K365" i="6"/>
  <c r="J365" i="6"/>
  <c r="J364" i="6" s="1"/>
  <c r="I365" i="6"/>
  <c r="K364" i="6"/>
  <c r="I364" i="6"/>
  <c r="L362" i="6"/>
  <c r="K362" i="6"/>
  <c r="J362" i="6"/>
  <c r="J361" i="6" s="1"/>
  <c r="I362" i="6"/>
  <c r="L361" i="6"/>
  <c r="K361" i="6"/>
  <c r="I361" i="6"/>
  <c r="L359" i="6"/>
  <c r="L358" i="6" s="1"/>
  <c r="K359" i="6"/>
  <c r="K358" i="6" s="1"/>
  <c r="J359" i="6"/>
  <c r="J358" i="6" s="1"/>
  <c r="I359" i="6"/>
  <c r="I358" i="6" s="1"/>
  <c r="L355" i="6"/>
  <c r="K355" i="6"/>
  <c r="J355" i="6"/>
  <c r="I355" i="6"/>
  <c r="L354" i="6"/>
  <c r="K354" i="6"/>
  <c r="J354" i="6"/>
  <c r="I354" i="6"/>
  <c r="L351" i="6"/>
  <c r="K351" i="6"/>
  <c r="J351" i="6"/>
  <c r="I351" i="6"/>
  <c r="L350" i="6"/>
  <c r="K350" i="6"/>
  <c r="J350" i="6"/>
  <c r="I350" i="6"/>
  <c r="L347" i="6"/>
  <c r="L346" i="6" s="1"/>
  <c r="L336" i="6" s="1"/>
  <c r="K347" i="6"/>
  <c r="K346" i="6" s="1"/>
  <c r="K336" i="6" s="1"/>
  <c r="J347" i="6"/>
  <c r="J346" i="6" s="1"/>
  <c r="J336" i="6" s="1"/>
  <c r="I347" i="6"/>
  <c r="I346" i="6" s="1"/>
  <c r="L343" i="6"/>
  <c r="K343" i="6"/>
  <c r="J343" i="6"/>
  <c r="I343" i="6"/>
  <c r="L340" i="6"/>
  <c r="K340" i="6"/>
  <c r="J340" i="6"/>
  <c r="I340" i="6"/>
  <c r="L338" i="6"/>
  <c r="K338" i="6"/>
  <c r="J338" i="6"/>
  <c r="I338" i="6"/>
  <c r="L337" i="6"/>
  <c r="K337" i="6"/>
  <c r="J337" i="6"/>
  <c r="I337" i="6"/>
  <c r="L333" i="6"/>
  <c r="K333" i="6"/>
  <c r="J333" i="6"/>
  <c r="J332" i="6" s="1"/>
  <c r="I333" i="6"/>
  <c r="L332" i="6"/>
  <c r="K332" i="6"/>
  <c r="I332" i="6"/>
  <c r="L330" i="6"/>
  <c r="L329" i="6" s="1"/>
  <c r="K330" i="6"/>
  <c r="K329" i="6" s="1"/>
  <c r="J330" i="6"/>
  <c r="J329" i="6" s="1"/>
  <c r="I330" i="6"/>
  <c r="I329" i="6" s="1"/>
  <c r="L327" i="6"/>
  <c r="K327" i="6"/>
  <c r="J327" i="6"/>
  <c r="I327" i="6"/>
  <c r="L326" i="6"/>
  <c r="K326" i="6"/>
  <c r="J326" i="6"/>
  <c r="I326" i="6"/>
  <c r="L323" i="6"/>
  <c r="K323" i="6"/>
  <c r="J323" i="6"/>
  <c r="I323" i="6"/>
  <c r="L322" i="6"/>
  <c r="K322" i="6"/>
  <c r="J322" i="6"/>
  <c r="I322" i="6"/>
  <c r="L319" i="6"/>
  <c r="L318" i="6" s="1"/>
  <c r="K319" i="6"/>
  <c r="K318" i="6" s="1"/>
  <c r="J319" i="6"/>
  <c r="J318" i="6" s="1"/>
  <c r="I319" i="6"/>
  <c r="I318" i="6" s="1"/>
  <c r="L315" i="6"/>
  <c r="K315" i="6"/>
  <c r="J315" i="6"/>
  <c r="I315" i="6"/>
  <c r="L314" i="6"/>
  <c r="K314" i="6"/>
  <c r="J314" i="6"/>
  <c r="I314" i="6"/>
  <c r="L311" i="6"/>
  <c r="K311" i="6"/>
  <c r="J311" i="6"/>
  <c r="I311" i="6"/>
  <c r="L308" i="6"/>
  <c r="K308" i="6"/>
  <c r="J308" i="6"/>
  <c r="I308" i="6"/>
  <c r="L306" i="6"/>
  <c r="L305" i="6" s="1"/>
  <c r="L304" i="6" s="1"/>
  <c r="K306" i="6"/>
  <c r="K305" i="6" s="1"/>
  <c r="J306" i="6"/>
  <c r="J305" i="6" s="1"/>
  <c r="I306" i="6"/>
  <c r="I305" i="6" s="1"/>
  <c r="L300" i="6"/>
  <c r="K300" i="6"/>
  <c r="J300" i="6"/>
  <c r="J299" i="6" s="1"/>
  <c r="I300" i="6"/>
  <c r="I299" i="6" s="1"/>
  <c r="L299" i="6"/>
  <c r="K299" i="6"/>
  <c r="L297" i="6"/>
  <c r="L296" i="6" s="1"/>
  <c r="K297" i="6"/>
  <c r="K296" i="6" s="1"/>
  <c r="J297" i="6"/>
  <c r="I297" i="6"/>
  <c r="I296" i="6" s="1"/>
  <c r="J296" i="6"/>
  <c r="L294" i="6"/>
  <c r="K294" i="6"/>
  <c r="J294" i="6"/>
  <c r="I294" i="6"/>
  <c r="L293" i="6"/>
  <c r="K293" i="6"/>
  <c r="J293" i="6"/>
  <c r="I293" i="6"/>
  <c r="L290" i="6"/>
  <c r="K290" i="6"/>
  <c r="J290" i="6"/>
  <c r="J289" i="6" s="1"/>
  <c r="I290" i="6"/>
  <c r="I289" i="6" s="1"/>
  <c r="L289" i="6"/>
  <c r="K289" i="6"/>
  <c r="L286" i="6"/>
  <c r="L285" i="6" s="1"/>
  <c r="K286" i="6"/>
  <c r="K285" i="6" s="1"/>
  <c r="J286" i="6"/>
  <c r="J285" i="6" s="1"/>
  <c r="I286" i="6"/>
  <c r="I285" i="6" s="1"/>
  <c r="L282" i="6"/>
  <c r="K282" i="6"/>
  <c r="J282" i="6"/>
  <c r="I282" i="6"/>
  <c r="L281" i="6"/>
  <c r="K281" i="6"/>
  <c r="J281" i="6"/>
  <c r="I281" i="6"/>
  <c r="L278" i="6"/>
  <c r="K278" i="6"/>
  <c r="J278" i="6"/>
  <c r="I278" i="6"/>
  <c r="L275" i="6"/>
  <c r="K275" i="6"/>
  <c r="J275" i="6"/>
  <c r="I275" i="6"/>
  <c r="L273" i="6"/>
  <c r="L272" i="6" s="1"/>
  <c r="K273" i="6"/>
  <c r="K272" i="6" s="1"/>
  <c r="J273" i="6"/>
  <c r="J272" i="6" s="1"/>
  <c r="I273" i="6"/>
  <c r="I272" i="6" s="1"/>
  <c r="L268" i="6"/>
  <c r="L267" i="6" s="1"/>
  <c r="K268" i="6"/>
  <c r="K267" i="6" s="1"/>
  <c r="J268" i="6"/>
  <c r="J267" i="6" s="1"/>
  <c r="I268" i="6"/>
  <c r="I267" i="6" s="1"/>
  <c r="L265" i="6"/>
  <c r="K265" i="6"/>
  <c r="J265" i="6"/>
  <c r="I265" i="6"/>
  <c r="L264" i="6"/>
  <c r="K264" i="6"/>
  <c r="J264" i="6"/>
  <c r="I264" i="6"/>
  <c r="L262" i="6"/>
  <c r="K262" i="6"/>
  <c r="J262" i="6"/>
  <c r="J261" i="6" s="1"/>
  <c r="I262" i="6"/>
  <c r="I261" i="6" s="1"/>
  <c r="L261" i="6"/>
  <c r="K261" i="6"/>
  <c r="L258" i="6"/>
  <c r="L257" i="6" s="1"/>
  <c r="K258" i="6"/>
  <c r="K257" i="6" s="1"/>
  <c r="J258" i="6"/>
  <c r="J257" i="6" s="1"/>
  <c r="I258" i="6"/>
  <c r="I257" i="6" s="1"/>
  <c r="L254" i="6"/>
  <c r="K254" i="6"/>
  <c r="J254" i="6"/>
  <c r="I254" i="6"/>
  <c r="L253" i="6"/>
  <c r="K253" i="6"/>
  <c r="J253" i="6"/>
  <c r="I253" i="6"/>
  <c r="L250" i="6"/>
  <c r="K250" i="6"/>
  <c r="J250" i="6"/>
  <c r="J249" i="6" s="1"/>
  <c r="I250" i="6"/>
  <c r="I249" i="6" s="1"/>
  <c r="L249" i="6"/>
  <c r="K249" i="6"/>
  <c r="L246" i="6"/>
  <c r="K246" i="6"/>
  <c r="J246" i="6"/>
  <c r="I246" i="6"/>
  <c r="L243" i="6"/>
  <c r="K243" i="6"/>
  <c r="J243" i="6"/>
  <c r="I243" i="6"/>
  <c r="L241" i="6"/>
  <c r="K241" i="6"/>
  <c r="J241" i="6"/>
  <c r="I241" i="6"/>
  <c r="L240" i="6"/>
  <c r="L239" i="6" s="1"/>
  <c r="K240" i="6"/>
  <c r="K239" i="6" s="1"/>
  <c r="J240" i="6"/>
  <c r="J239" i="6" s="1"/>
  <c r="I240" i="6"/>
  <c r="L234" i="6"/>
  <c r="L233" i="6" s="1"/>
  <c r="L232" i="6" s="1"/>
  <c r="K234" i="6"/>
  <c r="K233" i="6" s="1"/>
  <c r="K232" i="6" s="1"/>
  <c r="J234" i="6"/>
  <c r="J233" i="6" s="1"/>
  <c r="J232" i="6" s="1"/>
  <c r="I234" i="6"/>
  <c r="I233" i="6" s="1"/>
  <c r="I232" i="6" s="1"/>
  <c r="L230" i="6"/>
  <c r="L229" i="6" s="1"/>
  <c r="L228" i="6" s="1"/>
  <c r="K230" i="6"/>
  <c r="K229" i="6" s="1"/>
  <c r="K228" i="6" s="1"/>
  <c r="J230" i="6"/>
  <c r="J229" i="6" s="1"/>
  <c r="J228" i="6" s="1"/>
  <c r="I230" i="6"/>
  <c r="I229" i="6" s="1"/>
  <c r="I228" i="6" s="1"/>
  <c r="L221" i="6"/>
  <c r="L220" i="6" s="1"/>
  <c r="K221" i="6"/>
  <c r="K220" i="6" s="1"/>
  <c r="J221" i="6"/>
  <c r="J220" i="6" s="1"/>
  <c r="I221" i="6"/>
  <c r="I220" i="6" s="1"/>
  <c r="L218" i="6"/>
  <c r="K218" i="6"/>
  <c r="J218" i="6"/>
  <c r="I218" i="6"/>
  <c r="L217" i="6"/>
  <c r="K217" i="6"/>
  <c r="J217" i="6"/>
  <c r="I217" i="6"/>
  <c r="I216" i="6" s="1"/>
  <c r="L211" i="6"/>
  <c r="K211" i="6"/>
  <c r="J211" i="6"/>
  <c r="I211" i="6"/>
  <c r="L210" i="6"/>
  <c r="L209" i="6" s="1"/>
  <c r="K210" i="6"/>
  <c r="K209" i="6" s="1"/>
  <c r="J210" i="6"/>
  <c r="J209" i="6" s="1"/>
  <c r="I210" i="6"/>
  <c r="I209" i="6" s="1"/>
  <c r="L207" i="6"/>
  <c r="K207" i="6"/>
  <c r="J207" i="6"/>
  <c r="I207" i="6"/>
  <c r="L206" i="6"/>
  <c r="K206" i="6"/>
  <c r="J206" i="6"/>
  <c r="I206" i="6"/>
  <c r="L202" i="6"/>
  <c r="K202" i="6"/>
  <c r="K201" i="6" s="1"/>
  <c r="J202" i="6"/>
  <c r="J201" i="6" s="1"/>
  <c r="I202" i="6"/>
  <c r="I201" i="6" s="1"/>
  <c r="L201" i="6"/>
  <c r="L196" i="6"/>
  <c r="L195" i="6" s="1"/>
  <c r="L186" i="6" s="1"/>
  <c r="K196" i="6"/>
  <c r="K195" i="6" s="1"/>
  <c r="J196" i="6"/>
  <c r="J195" i="6" s="1"/>
  <c r="I196" i="6"/>
  <c r="I195" i="6" s="1"/>
  <c r="L191" i="6"/>
  <c r="K191" i="6"/>
  <c r="J191" i="6"/>
  <c r="I191" i="6"/>
  <c r="L190" i="6"/>
  <c r="K190" i="6"/>
  <c r="J190" i="6"/>
  <c r="I190" i="6"/>
  <c r="L188" i="6"/>
  <c r="K188" i="6"/>
  <c r="K187" i="6" s="1"/>
  <c r="K186" i="6" s="1"/>
  <c r="J188" i="6"/>
  <c r="J187" i="6" s="1"/>
  <c r="J186" i="6" s="1"/>
  <c r="I188" i="6"/>
  <c r="I187" i="6" s="1"/>
  <c r="I186" i="6" s="1"/>
  <c r="I185" i="6" s="1"/>
  <c r="L187" i="6"/>
  <c r="L180" i="6"/>
  <c r="L179" i="6" s="1"/>
  <c r="K180" i="6"/>
  <c r="K179" i="6" s="1"/>
  <c r="J180" i="6"/>
  <c r="J179" i="6" s="1"/>
  <c r="I180" i="6"/>
  <c r="I179" i="6" s="1"/>
  <c r="L175" i="6"/>
  <c r="K175" i="6"/>
  <c r="J175" i="6"/>
  <c r="I175" i="6"/>
  <c r="L174" i="6"/>
  <c r="K174" i="6"/>
  <c r="K173" i="6" s="1"/>
  <c r="J174" i="6"/>
  <c r="J173" i="6" s="1"/>
  <c r="I174" i="6"/>
  <c r="I173" i="6" s="1"/>
  <c r="L171" i="6"/>
  <c r="K171" i="6"/>
  <c r="J171" i="6"/>
  <c r="I171" i="6"/>
  <c r="L170" i="6"/>
  <c r="L169" i="6" s="1"/>
  <c r="K170" i="6"/>
  <c r="K169" i="6" s="1"/>
  <c r="J170" i="6"/>
  <c r="J169" i="6" s="1"/>
  <c r="I170" i="6"/>
  <c r="I169" i="6" s="1"/>
  <c r="L166" i="6"/>
  <c r="L165" i="6" s="1"/>
  <c r="K166" i="6"/>
  <c r="K165" i="6" s="1"/>
  <c r="J166" i="6"/>
  <c r="J165" i="6" s="1"/>
  <c r="I166" i="6"/>
  <c r="I165" i="6" s="1"/>
  <c r="L161" i="6"/>
  <c r="K161" i="6"/>
  <c r="J161" i="6"/>
  <c r="I161" i="6"/>
  <c r="L160" i="6"/>
  <c r="K160" i="6"/>
  <c r="J160" i="6"/>
  <c r="I160" i="6"/>
  <c r="L155" i="6"/>
  <c r="L154" i="6" s="1"/>
  <c r="L153" i="6" s="1"/>
  <c r="K155" i="6"/>
  <c r="K154" i="6" s="1"/>
  <c r="K153" i="6" s="1"/>
  <c r="J155" i="6"/>
  <c r="J154" i="6" s="1"/>
  <c r="J153" i="6" s="1"/>
  <c r="I155" i="6"/>
  <c r="I154" i="6" s="1"/>
  <c r="I153" i="6" s="1"/>
  <c r="L151" i="6"/>
  <c r="L150" i="6" s="1"/>
  <c r="K151" i="6"/>
  <c r="K150" i="6" s="1"/>
  <c r="J151" i="6"/>
  <c r="J150" i="6" s="1"/>
  <c r="I151" i="6"/>
  <c r="I150" i="6" s="1"/>
  <c r="L147" i="6"/>
  <c r="K147" i="6"/>
  <c r="J147" i="6"/>
  <c r="I147" i="6"/>
  <c r="L146" i="6"/>
  <c r="L145" i="6" s="1"/>
  <c r="K146" i="6"/>
  <c r="K145" i="6" s="1"/>
  <c r="J146" i="6"/>
  <c r="J145" i="6" s="1"/>
  <c r="I146" i="6"/>
  <c r="I145" i="6" s="1"/>
  <c r="L142" i="6"/>
  <c r="K142" i="6"/>
  <c r="J142" i="6"/>
  <c r="I142" i="6"/>
  <c r="L141" i="6"/>
  <c r="L140" i="6" s="1"/>
  <c r="K141" i="6"/>
  <c r="K140" i="6" s="1"/>
  <c r="J141" i="6"/>
  <c r="J140" i="6" s="1"/>
  <c r="I141" i="6"/>
  <c r="I140" i="6" s="1"/>
  <c r="L137" i="6"/>
  <c r="L136" i="6" s="1"/>
  <c r="L135" i="6" s="1"/>
  <c r="K137" i="6"/>
  <c r="K136" i="6" s="1"/>
  <c r="K135" i="6" s="1"/>
  <c r="J137" i="6"/>
  <c r="J136" i="6" s="1"/>
  <c r="J135" i="6" s="1"/>
  <c r="I137" i="6"/>
  <c r="I136" i="6" s="1"/>
  <c r="I135" i="6" s="1"/>
  <c r="L133" i="6"/>
  <c r="L132" i="6" s="1"/>
  <c r="L131" i="6" s="1"/>
  <c r="K133" i="6"/>
  <c r="K132" i="6" s="1"/>
  <c r="K131" i="6" s="1"/>
  <c r="J133" i="6"/>
  <c r="J132" i="6" s="1"/>
  <c r="J131" i="6" s="1"/>
  <c r="I133" i="6"/>
  <c r="I132" i="6" s="1"/>
  <c r="I131" i="6" s="1"/>
  <c r="L129" i="6"/>
  <c r="L128" i="6" s="1"/>
  <c r="L127" i="6" s="1"/>
  <c r="K129" i="6"/>
  <c r="K128" i="6" s="1"/>
  <c r="K127" i="6" s="1"/>
  <c r="J129" i="6"/>
  <c r="J128" i="6" s="1"/>
  <c r="J127" i="6" s="1"/>
  <c r="I129" i="6"/>
  <c r="I128" i="6" s="1"/>
  <c r="I127" i="6" s="1"/>
  <c r="L125" i="6"/>
  <c r="L124" i="6" s="1"/>
  <c r="L123" i="6" s="1"/>
  <c r="K125" i="6"/>
  <c r="K124" i="6" s="1"/>
  <c r="K123" i="6" s="1"/>
  <c r="J125" i="6"/>
  <c r="J124" i="6" s="1"/>
  <c r="J123" i="6" s="1"/>
  <c r="I125" i="6"/>
  <c r="I124" i="6" s="1"/>
  <c r="I123" i="6" s="1"/>
  <c r="L121" i="6"/>
  <c r="L120" i="6" s="1"/>
  <c r="L119" i="6" s="1"/>
  <c r="K121" i="6"/>
  <c r="K120" i="6" s="1"/>
  <c r="K119" i="6" s="1"/>
  <c r="J121" i="6"/>
  <c r="J120" i="6" s="1"/>
  <c r="J119" i="6" s="1"/>
  <c r="I121" i="6"/>
  <c r="I120" i="6" s="1"/>
  <c r="I119" i="6" s="1"/>
  <c r="L116" i="6"/>
  <c r="L115" i="6" s="1"/>
  <c r="L114" i="6" s="1"/>
  <c r="K116" i="6"/>
  <c r="K115" i="6" s="1"/>
  <c r="K114" i="6" s="1"/>
  <c r="J116" i="6"/>
  <c r="J115" i="6" s="1"/>
  <c r="J114" i="6" s="1"/>
  <c r="I116" i="6"/>
  <c r="I115" i="6" s="1"/>
  <c r="I114" i="6" s="1"/>
  <c r="L110" i="6"/>
  <c r="K110" i="6"/>
  <c r="K109" i="6" s="1"/>
  <c r="J110" i="6"/>
  <c r="I110" i="6"/>
  <c r="L109" i="6"/>
  <c r="J109" i="6"/>
  <c r="I109" i="6"/>
  <c r="L106" i="6"/>
  <c r="L105" i="6" s="1"/>
  <c r="L104" i="6" s="1"/>
  <c r="K106" i="6"/>
  <c r="K105" i="6" s="1"/>
  <c r="J106" i="6"/>
  <c r="J105" i="6" s="1"/>
  <c r="J104" i="6" s="1"/>
  <c r="I106" i="6"/>
  <c r="I105" i="6" s="1"/>
  <c r="I104" i="6" s="1"/>
  <c r="L101" i="6"/>
  <c r="L100" i="6" s="1"/>
  <c r="L99" i="6" s="1"/>
  <c r="K101" i="6"/>
  <c r="K100" i="6" s="1"/>
  <c r="K99" i="6" s="1"/>
  <c r="J101" i="6"/>
  <c r="J100" i="6" s="1"/>
  <c r="J99" i="6" s="1"/>
  <c r="I101" i="6"/>
  <c r="I100" i="6" s="1"/>
  <c r="I99" i="6" s="1"/>
  <c r="L96" i="6"/>
  <c r="L95" i="6" s="1"/>
  <c r="L94" i="6" s="1"/>
  <c r="L93" i="6" s="1"/>
  <c r="K96" i="6"/>
  <c r="K95" i="6" s="1"/>
  <c r="K94" i="6" s="1"/>
  <c r="J96" i="6"/>
  <c r="J95" i="6" s="1"/>
  <c r="J94" i="6" s="1"/>
  <c r="I96" i="6"/>
  <c r="I95" i="6" s="1"/>
  <c r="I94" i="6" s="1"/>
  <c r="L89" i="6"/>
  <c r="K89" i="6"/>
  <c r="K88" i="6" s="1"/>
  <c r="K87" i="6" s="1"/>
  <c r="K86" i="6" s="1"/>
  <c r="J89" i="6"/>
  <c r="I89" i="6"/>
  <c r="L88" i="6"/>
  <c r="J88" i="6"/>
  <c r="I88" i="6"/>
  <c r="L87" i="6"/>
  <c r="L86" i="6" s="1"/>
  <c r="J87" i="6"/>
  <c r="J86" i="6" s="1"/>
  <c r="I87" i="6"/>
  <c r="I86" i="6" s="1"/>
  <c r="L84" i="6"/>
  <c r="K84" i="6"/>
  <c r="J84" i="6"/>
  <c r="I84" i="6"/>
  <c r="L83" i="6"/>
  <c r="L82" i="6" s="1"/>
  <c r="K83" i="6"/>
  <c r="K82" i="6" s="1"/>
  <c r="J83" i="6"/>
  <c r="J82" i="6" s="1"/>
  <c r="I83" i="6"/>
  <c r="I82" i="6" s="1"/>
  <c r="L78" i="6"/>
  <c r="K78" i="6"/>
  <c r="J78" i="6"/>
  <c r="I78" i="6"/>
  <c r="L77" i="6"/>
  <c r="K77" i="6"/>
  <c r="J77" i="6"/>
  <c r="I77" i="6"/>
  <c r="L73" i="6"/>
  <c r="K73" i="6"/>
  <c r="K72" i="6" s="1"/>
  <c r="J73" i="6"/>
  <c r="I73" i="6"/>
  <c r="L72" i="6"/>
  <c r="J72" i="6"/>
  <c r="I72" i="6"/>
  <c r="L68" i="6"/>
  <c r="L67" i="6" s="1"/>
  <c r="L66" i="6" s="1"/>
  <c r="L65" i="6" s="1"/>
  <c r="K68" i="6"/>
  <c r="K67" i="6" s="1"/>
  <c r="J68" i="6"/>
  <c r="J67" i="6" s="1"/>
  <c r="J66" i="6" s="1"/>
  <c r="I68" i="6"/>
  <c r="I67" i="6" s="1"/>
  <c r="I66" i="6" s="1"/>
  <c r="L49" i="6"/>
  <c r="K49" i="6"/>
  <c r="K48" i="6" s="1"/>
  <c r="K47" i="6" s="1"/>
  <c r="K46" i="6" s="1"/>
  <c r="J49" i="6"/>
  <c r="I49" i="6"/>
  <c r="L48" i="6"/>
  <c r="J48" i="6"/>
  <c r="I48" i="6"/>
  <c r="L47" i="6"/>
  <c r="L46" i="6" s="1"/>
  <c r="J47" i="6"/>
  <c r="J46" i="6" s="1"/>
  <c r="I47" i="6"/>
  <c r="I46" i="6" s="1"/>
  <c r="L44" i="6"/>
  <c r="K44" i="6"/>
  <c r="J44" i="6"/>
  <c r="I44" i="6"/>
  <c r="L43" i="6"/>
  <c r="L42" i="6" s="1"/>
  <c r="K43" i="6"/>
  <c r="K42" i="6" s="1"/>
  <c r="J43" i="6"/>
  <c r="J42" i="6" s="1"/>
  <c r="I43" i="6"/>
  <c r="I42" i="6" s="1"/>
  <c r="L40" i="6"/>
  <c r="K40" i="6"/>
  <c r="J40" i="6"/>
  <c r="I40" i="6"/>
  <c r="L38" i="6"/>
  <c r="L37" i="6" s="1"/>
  <c r="L36" i="6" s="1"/>
  <c r="K38" i="6"/>
  <c r="K37" i="6" s="1"/>
  <c r="K36" i="6" s="1"/>
  <c r="J38" i="6"/>
  <c r="J37" i="6" s="1"/>
  <c r="J36" i="6" s="1"/>
  <c r="I38" i="6"/>
  <c r="I37" i="6" s="1"/>
  <c r="I36" i="6" s="1"/>
  <c r="I35" i="6" s="1"/>
  <c r="L365" i="5"/>
  <c r="L364" i="5" s="1"/>
  <c r="K365" i="5"/>
  <c r="J365" i="5"/>
  <c r="I365" i="5"/>
  <c r="K364" i="5"/>
  <c r="J364" i="5"/>
  <c r="I364" i="5"/>
  <c r="L362" i="5"/>
  <c r="K362" i="5"/>
  <c r="J362" i="5"/>
  <c r="I362" i="5"/>
  <c r="L361" i="5"/>
  <c r="K361" i="5"/>
  <c r="J361" i="5"/>
  <c r="I361" i="5"/>
  <c r="L359" i="5"/>
  <c r="L358" i="5" s="1"/>
  <c r="K359" i="5"/>
  <c r="K358" i="5" s="1"/>
  <c r="J359" i="5"/>
  <c r="J358" i="5" s="1"/>
  <c r="I359" i="5"/>
  <c r="I358" i="5" s="1"/>
  <c r="L355" i="5"/>
  <c r="L354" i="5" s="1"/>
  <c r="K355" i="5"/>
  <c r="J355" i="5"/>
  <c r="I355" i="5"/>
  <c r="K354" i="5"/>
  <c r="J354" i="5"/>
  <c r="I354" i="5"/>
  <c r="L351" i="5"/>
  <c r="K351" i="5"/>
  <c r="J351" i="5"/>
  <c r="I351" i="5"/>
  <c r="L350" i="5"/>
  <c r="K350" i="5"/>
  <c r="J350" i="5"/>
  <c r="I350" i="5"/>
  <c r="L347" i="5"/>
  <c r="L346" i="5" s="1"/>
  <c r="L336" i="5" s="1"/>
  <c r="K347" i="5"/>
  <c r="K346" i="5" s="1"/>
  <c r="K336" i="5" s="1"/>
  <c r="J347" i="5"/>
  <c r="J346" i="5" s="1"/>
  <c r="J336" i="5" s="1"/>
  <c r="I347" i="5"/>
  <c r="I346" i="5" s="1"/>
  <c r="I336" i="5" s="1"/>
  <c r="L343" i="5"/>
  <c r="K343" i="5"/>
  <c r="J343" i="5"/>
  <c r="I343" i="5"/>
  <c r="L340" i="5"/>
  <c r="K340" i="5"/>
  <c r="J340" i="5"/>
  <c r="I340" i="5"/>
  <c r="L338" i="5"/>
  <c r="K338" i="5"/>
  <c r="J338" i="5"/>
  <c r="I338" i="5"/>
  <c r="L337" i="5"/>
  <c r="K337" i="5"/>
  <c r="J337" i="5"/>
  <c r="I337" i="5"/>
  <c r="L333" i="5"/>
  <c r="K333" i="5"/>
  <c r="J333" i="5"/>
  <c r="I333" i="5"/>
  <c r="L332" i="5"/>
  <c r="K332" i="5"/>
  <c r="J332" i="5"/>
  <c r="I332" i="5"/>
  <c r="L330" i="5"/>
  <c r="L329" i="5" s="1"/>
  <c r="K330" i="5"/>
  <c r="K329" i="5" s="1"/>
  <c r="J330" i="5"/>
  <c r="J329" i="5" s="1"/>
  <c r="I330" i="5"/>
  <c r="I329" i="5" s="1"/>
  <c r="L327" i="5"/>
  <c r="K327" i="5"/>
  <c r="J327" i="5"/>
  <c r="I327" i="5"/>
  <c r="L326" i="5"/>
  <c r="K326" i="5"/>
  <c r="J326" i="5"/>
  <c r="I326" i="5"/>
  <c r="L323" i="5"/>
  <c r="K323" i="5"/>
  <c r="J323" i="5"/>
  <c r="I323" i="5"/>
  <c r="L322" i="5"/>
  <c r="K322" i="5"/>
  <c r="J322" i="5"/>
  <c r="I322" i="5"/>
  <c r="L319" i="5"/>
  <c r="L318" i="5" s="1"/>
  <c r="K319" i="5"/>
  <c r="K318" i="5" s="1"/>
  <c r="J319" i="5"/>
  <c r="J318" i="5" s="1"/>
  <c r="I319" i="5"/>
  <c r="I318" i="5" s="1"/>
  <c r="L315" i="5"/>
  <c r="K315" i="5"/>
  <c r="J315" i="5"/>
  <c r="I315" i="5"/>
  <c r="L314" i="5"/>
  <c r="K314" i="5"/>
  <c r="J314" i="5"/>
  <c r="I314" i="5"/>
  <c r="L311" i="5"/>
  <c r="K311" i="5"/>
  <c r="J311" i="5"/>
  <c r="I311" i="5"/>
  <c r="L308" i="5"/>
  <c r="K308" i="5"/>
  <c r="J308" i="5"/>
  <c r="I308" i="5"/>
  <c r="L306" i="5"/>
  <c r="L305" i="5" s="1"/>
  <c r="K306" i="5"/>
  <c r="K305" i="5" s="1"/>
  <c r="J306" i="5"/>
  <c r="J305" i="5" s="1"/>
  <c r="J304" i="5" s="1"/>
  <c r="J303" i="5" s="1"/>
  <c r="I306" i="5"/>
  <c r="I305" i="5" s="1"/>
  <c r="I304" i="5" s="1"/>
  <c r="I303" i="5" s="1"/>
  <c r="L300" i="5"/>
  <c r="K300" i="5"/>
  <c r="J300" i="5"/>
  <c r="I300" i="5"/>
  <c r="L299" i="5"/>
  <c r="K299" i="5"/>
  <c r="J299" i="5"/>
  <c r="I299" i="5"/>
  <c r="L297" i="5"/>
  <c r="L296" i="5" s="1"/>
  <c r="K297" i="5"/>
  <c r="K296" i="5" s="1"/>
  <c r="J297" i="5"/>
  <c r="J296" i="5" s="1"/>
  <c r="I297" i="5"/>
  <c r="I296" i="5" s="1"/>
  <c r="L294" i="5"/>
  <c r="K294" i="5"/>
  <c r="J294" i="5"/>
  <c r="I294" i="5"/>
  <c r="L293" i="5"/>
  <c r="K293" i="5"/>
  <c r="J293" i="5"/>
  <c r="I293" i="5"/>
  <c r="L290" i="5"/>
  <c r="K290" i="5"/>
  <c r="J290" i="5"/>
  <c r="I290" i="5"/>
  <c r="L289" i="5"/>
  <c r="K289" i="5"/>
  <c r="J289" i="5"/>
  <c r="I289" i="5"/>
  <c r="L286" i="5"/>
  <c r="L285" i="5" s="1"/>
  <c r="K286" i="5"/>
  <c r="K285" i="5" s="1"/>
  <c r="J286" i="5"/>
  <c r="J285" i="5" s="1"/>
  <c r="I286" i="5"/>
  <c r="I285" i="5" s="1"/>
  <c r="L282" i="5"/>
  <c r="K282" i="5"/>
  <c r="J282" i="5"/>
  <c r="I282" i="5"/>
  <c r="L281" i="5"/>
  <c r="K281" i="5"/>
  <c r="J281" i="5"/>
  <c r="I281" i="5"/>
  <c r="L278" i="5"/>
  <c r="K278" i="5"/>
  <c r="J278" i="5"/>
  <c r="I278" i="5"/>
  <c r="L275" i="5"/>
  <c r="K275" i="5"/>
  <c r="J275" i="5"/>
  <c r="I275" i="5"/>
  <c r="L273" i="5"/>
  <c r="L272" i="5" s="1"/>
  <c r="L271" i="5" s="1"/>
  <c r="K273" i="5"/>
  <c r="K272" i="5" s="1"/>
  <c r="K271" i="5" s="1"/>
  <c r="J273" i="5"/>
  <c r="J272" i="5" s="1"/>
  <c r="I273" i="5"/>
  <c r="I272" i="5" s="1"/>
  <c r="L268" i="5"/>
  <c r="L267" i="5" s="1"/>
  <c r="K268" i="5"/>
  <c r="K267" i="5" s="1"/>
  <c r="J268" i="5"/>
  <c r="J267" i="5" s="1"/>
  <c r="I268" i="5"/>
  <c r="I267" i="5" s="1"/>
  <c r="L265" i="5"/>
  <c r="K265" i="5"/>
  <c r="J265" i="5"/>
  <c r="I265" i="5"/>
  <c r="L264" i="5"/>
  <c r="K264" i="5"/>
  <c r="J264" i="5"/>
  <c r="I264" i="5"/>
  <c r="L262" i="5"/>
  <c r="K262" i="5"/>
  <c r="J262" i="5"/>
  <c r="I262" i="5"/>
  <c r="L261" i="5"/>
  <c r="K261" i="5"/>
  <c r="J261" i="5"/>
  <c r="I261" i="5"/>
  <c r="L258" i="5"/>
  <c r="L257" i="5" s="1"/>
  <c r="K258" i="5"/>
  <c r="K257" i="5" s="1"/>
  <c r="J258" i="5"/>
  <c r="J257" i="5" s="1"/>
  <c r="I258" i="5"/>
  <c r="I257" i="5" s="1"/>
  <c r="L254" i="5"/>
  <c r="K254" i="5"/>
  <c r="J254" i="5"/>
  <c r="I254" i="5"/>
  <c r="L253" i="5"/>
  <c r="K253" i="5"/>
  <c r="J253" i="5"/>
  <c r="I253" i="5"/>
  <c r="L250" i="5"/>
  <c r="K250" i="5"/>
  <c r="J250" i="5"/>
  <c r="I250" i="5"/>
  <c r="L249" i="5"/>
  <c r="K249" i="5"/>
  <c r="J249" i="5"/>
  <c r="I249" i="5"/>
  <c r="L246" i="5"/>
  <c r="K246" i="5"/>
  <c r="J246" i="5"/>
  <c r="I246" i="5"/>
  <c r="L243" i="5"/>
  <c r="K243" i="5"/>
  <c r="J243" i="5"/>
  <c r="I243" i="5"/>
  <c r="L241" i="5"/>
  <c r="K241" i="5"/>
  <c r="J241" i="5"/>
  <c r="I241" i="5"/>
  <c r="L240" i="5"/>
  <c r="K240" i="5"/>
  <c r="J240" i="5"/>
  <c r="J239" i="5" s="1"/>
  <c r="I240" i="5"/>
  <c r="I239" i="5" s="1"/>
  <c r="L234" i="5"/>
  <c r="L233" i="5" s="1"/>
  <c r="L232" i="5" s="1"/>
  <c r="K234" i="5"/>
  <c r="K233" i="5" s="1"/>
  <c r="K232" i="5" s="1"/>
  <c r="J234" i="5"/>
  <c r="J233" i="5" s="1"/>
  <c r="J232" i="5" s="1"/>
  <c r="I234" i="5"/>
  <c r="I233" i="5" s="1"/>
  <c r="I232" i="5" s="1"/>
  <c r="L230" i="5"/>
  <c r="L229" i="5" s="1"/>
  <c r="L228" i="5" s="1"/>
  <c r="K230" i="5"/>
  <c r="K229" i="5" s="1"/>
  <c r="K228" i="5" s="1"/>
  <c r="J230" i="5"/>
  <c r="J229" i="5" s="1"/>
  <c r="J228" i="5" s="1"/>
  <c r="I230" i="5"/>
  <c r="I229" i="5" s="1"/>
  <c r="I228" i="5" s="1"/>
  <c r="L221" i="5"/>
  <c r="L220" i="5" s="1"/>
  <c r="K221" i="5"/>
  <c r="K220" i="5" s="1"/>
  <c r="J221" i="5"/>
  <c r="J220" i="5" s="1"/>
  <c r="I221" i="5"/>
  <c r="I220" i="5" s="1"/>
  <c r="L218" i="5"/>
  <c r="K218" i="5"/>
  <c r="J218" i="5"/>
  <c r="I218" i="5"/>
  <c r="L217" i="5"/>
  <c r="K217" i="5"/>
  <c r="J217" i="5"/>
  <c r="I217" i="5"/>
  <c r="L211" i="5"/>
  <c r="K211" i="5"/>
  <c r="J211" i="5"/>
  <c r="I211" i="5"/>
  <c r="L210" i="5"/>
  <c r="L209" i="5" s="1"/>
  <c r="K210" i="5"/>
  <c r="K209" i="5" s="1"/>
  <c r="J210" i="5"/>
  <c r="J209" i="5" s="1"/>
  <c r="I210" i="5"/>
  <c r="I209" i="5" s="1"/>
  <c r="L207" i="5"/>
  <c r="K207" i="5"/>
  <c r="J207" i="5"/>
  <c r="I207" i="5"/>
  <c r="L206" i="5"/>
  <c r="K206" i="5"/>
  <c r="J206" i="5"/>
  <c r="I206" i="5"/>
  <c r="L202" i="5"/>
  <c r="K202" i="5"/>
  <c r="J202" i="5"/>
  <c r="I202" i="5"/>
  <c r="L201" i="5"/>
  <c r="K201" i="5"/>
  <c r="J201" i="5"/>
  <c r="I201" i="5"/>
  <c r="L196" i="5"/>
  <c r="L195" i="5" s="1"/>
  <c r="L186" i="5" s="1"/>
  <c r="K196" i="5"/>
  <c r="K195" i="5" s="1"/>
  <c r="K186" i="5" s="1"/>
  <c r="J196" i="5"/>
  <c r="J195" i="5" s="1"/>
  <c r="J186" i="5" s="1"/>
  <c r="I196" i="5"/>
  <c r="I195" i="5" s="1"/>
  <c r="I186" i="5" s="1"/>
  <c r="L191" i="5"/>
  <c r="K191" i="5"/>
  <c r="J191" i="5"/>
  <c r="I191" i="5"/>
  <c r="L190" i="5"/>
  <c r="K190" i="5"/>
  <c r="J190" i="5"/>
  <c r="I190" i="5"/>
  <c r="L188" i="5"/>
  <c r="K188" i="5"/>
  <c r="J188" i="5"/>
  <c r="I188" i="5"/>
  <c r="L187" i="5"/>
  <c r="K187" i="5"/>
  <c r="J187" i="5"/>
  <c r="I187" i="5"/>
  <c r="L180" i="5"/>
  <c r="L179" i="5" s="1"/>
  <c r="K180" i="5"/>
  <c r="K179" i="5" s="1"/>
  <c r="J180" i="5"/>
  <c r="J179" i="5" s="1"/>
  <c r="I180" i="5"/>
  <c r="I179" i="5" s="1"/>
  <c r="L175" i="5"/>
  <c r="K175" i="5"/>
  <c r="J175" i="5"/>
  <c r="I175" i="5"/>
  <c r="L174" i="5"/>
  <c r="L173" i="5" s="1"/>
  <c r="K174" i="5"/>
  <c r="K173" i="5" s="1"/>
  <c r="J174" i="5"/>
  <c r="J173" i="5" s="1"/>
  <c r="I174" i="5"/>
  <c r="I173" i="5" s="1"/>
  <c r="L171" i="5"/>
  <c r="K171" i="5"/>
  <c r="J171" i="5"/>
  <c r="I171" i="5"/>
  <c r="L170" i="5"/>
  <c r="L169" i="5" s="1"/>
  <c r="K170" i="5"/>
  <c r="K169" i="5" s="1"/>
  <c r="J170" i="5"/>
  <c r="J169" i="5" s="1"/>
  <c r="J168" i="5" s="1"/>
  <c r="I170" i="5"/>
  <c r="I169" i="5" s="1"/>
  <c r="I168" i="5" s="1"/>
  <c r="L166" i="5"/>
  <c r="L165" i="5" s="1"/>
  <c r="K166" i="5"/>
  <c r="K165" i="5" s="1"/>
  <c r="J166" i="5"/>
  <c r="J165" i="5" s="1"/>
  <c r="I166" i="5"/>
  <c r="I165" i="5" s="1"/>
  <c r="L161" i="5"/>
  <c r="K161" i="5"/>
  <c r="J161" i="5"/>
  <c r="I161" i="5"/>
  <c r="L160" i="5"/>
  <c r="K160" i="5"/>
  <c r="J160" i="5"/>
  <c r="J159" i="5" s="1"/>
  <c r="J158" i="5" s="1"/>
  <c r="I160" i="5"/>
  <c r="I159" i="5" s="1"/>
  <c r="I158" i="5" s="1"/>
  <c r="L155" i="5"/>
  <c r="L154" i="5" s="1"/>
  <c r="L153" i="5" s="1"/>
  <c r="K155" i="5"/>
  <c r="K154" i="5" s="1"/>
  <c r="K153" i="5" s="1"/>
  <c r="J155" i="5"/>
  <c r="J154" i="5" s="1"/>
  <c r="J153" i="5" s="1"/>
  <c r="I155" i="5"/>
  <c r="I154" i="5" s="1"/>
  <c r="I153" i="5" s="1"/>
  <c r="L151" i="5"/>
  <c r="L150" i="5" s="1"/>
  <c r="K151" i="5"/>
  <c r="K150" i="5" s="1"/>
  <c r="J151" i="5"/>
  <c r="J150" i="5" s="1"/>
  <c r="I151" i="5"/>
  <c r="I150" i="5" s="1"/>
  <c r="L147" i="5"/>
  <c r="K147" i="5"/>
  <c r="J147" i="5"/>
  <c r="I147" i="5"/>
  <c r="L146" i="5"/>
  <c r="L145" i="5" s="1"/>
  <c r="K146" i="5"/>
  <c r="K145" i="5" s="1"/>
  <c r="J146" i="5"/>
  <c r="J145" i="5" s="1"/>
  <c r="I146" i="5"/>
  <c r="I145" i="5" s="1"/>
  <c r="L142" i="5"/>
  <c r="K142" i="5"/>
  <c r="J142" i="5"/>
  <c r="I142" i="5"/>
  <c r="L141" i="5"/>
  <c r="L140" i="5" s="1"/>
  <c r="K141" i="5"/>
  <c r="K140" i="5" s="1"/>
  <c r="J141" i="5"/>
  <c r="J140" i="5" s="1"/>
  <c r="J139" i="5" s="1"/>
  <c r="I141" i="5"/>
  <c r="I140" i="5" s="1"/>
  <c r="I139" i="5" s="1"/>
  <c r="L137" i="5"/>
  <c r="L136" i="5" s="1"/>
  <c r="L135" i="5" s="1"/>
  <c r="K137" i="5"/>
  <c r="K136" i="5" s="1"/>
  <c r="K135" i="5" s="1"/>
  <c r="J137" i="5"/>
  <c r="J136" i="5" s="1"/>
  <c r="J135" i="5" s="1"/>
  <c r="I137" i="5"/>
  <c r="I136" i="5" s="1"/>
  <c r="I135" i="5" s="1"/>
  <c r="L133" i="5"/>
  <c r="L132" i="5" s="1"/>
  <c r="L131" i="5" s="1"/>
  <c r="K133" i="5"/>
  <c r="K132" i="5" s="1"/>
  <c r="K131" i="5" s="1"/>
  <c r="J133" i="5"/>
  <c r="J132" i="5" s="1"/>
  <c r="J131" i="5" s="1"/>
  <c r="I133" i="5"/>
  <c r="I132" i="5" s="1"/>
  <c r="I131" i="5" s="1"/>
  <c r="L129" i="5"/>
  <c r="L128" i="5" s="1"/>
  <c r="L127" i="5" s="1"/>
  <c r="K129" i="5"/>
  <c r="K128" i="5" s="1"/>
  <c r="K127" i="5" s="1"/>
  <c r="J129" i="5"/>
  <c r="J128" i="5" s="1"/>
  <c r="J127" i="5" s="1"/>
  <c r="I129" i="5"/>
  <c r="I128" i="5" s="1"/>
  <c r="I127" i="5" s="1"/>
  <c r="L125" i="5"/>
  <c r="L124" i="5" s="1"/>
  <c r="L123" i="5" s="1"/>
  <c r="K125" i="5"/>
  <c r="K124" i="5" s="1"/>
  <c r="K123" i="5" s="1"/>
  <c r="J125" i="5"/>
  <c r="J124" i="5" s="1"/>
  <c r="J123" i="5" s="1"/>
  <c r="I125" i="5"/>
  <c r="I124" i="5" s="1"/>
  <c r="I123" i="5" s="1"/>
  <c r="L121" i="5"/>
  <c r="L120" i="5" s="1"/>
  <c r="L119" i="5" s="1"/>
  <c r="K121" i="5"/>
  <c r="K120" i="5" s="1"/>
  <c r="K119" i="5" s="1"/>
  <c r="J121" i="5"/>
  <c r="J120" i="5" s="1"/>
  <c r="J119" i="5" s="1"/>
  <c r="I121" i="5"/>
  <c r="I120" i="5" s="1"/>
  <c r="I119" i="5" s="1"/>
  <c r="L116" i="5"/>
  <c r="L115" i="5" s="1"/>
  <c r="L114" i="5" s="1"/>
  <c r="K116" i="5"/>
  <c r="K115" i="5" s="1"/>
  <c r="K114" i="5" s="1"/>
  <c r="J116" i="5"/>
  <c r="J115" i="5" s="1"/>
  <c r="J114" i="5" s="1"/>
  <c r="J113" i="5" s="1"/>
  <c r="I116" i="5"/>
  <c r="I115" i="5" s="1"/>
  <c r="I114" i="5" s="1"/>
  <c r="I113" i="5" s="1"/>
  <c r="L110" i="5"/>
  <c r="K110" i="5"/>
  <c r="K109" i="5" s="1"/>
  <c r="J110" i="5"/>
  <c r="I110" i="5"/>
  <c r="L109" i="5"/>
  <c r="J109" i="5"/>
  <c r="I109" i="5"/>
  <c r="L106" i="5"/>
  <c r="L105" i="5" s="1"/>
  <c r="L104" i="5" s="1"/>
  <c r="K106" i="5"/>
  <c r="K105" i="5" s="1"/>
  <c r="J106" i="5"/>
  <c r="J105" i="5" s="1"/>
  <c r="J104" i="5" s="1"/>
  <c r="I106" i="5"/>
  <c r="I105" i="5" s="1"/>
  <c r="I104" i="5" s="1"/>
  <c r="L101" i="5"/>
  <c r="L100" i="5" s="1"/>
  <c r="L99" i="5" s="1"/>
  <c r="K101" i="5"/>
  <c r="K100" i="5" s="1"/>
  <c r="K99" i="5" s="1"/>
  <c r="J101" i="5"/>
  <c r="J100" i="5" s="1"/>
  <c r="J99" i="5" s="1"/>
  <c r="I101" i="5"/>
  <c r="I100" i="5" s="1"/>
  <c r="I99" i="5" s="1"/>
  <c r="L96" i="5"/>
  <c r="L95" i="5" s="1"/>
  <c r="L94" i="5" s="1"/>
  <c r="K96" i="5"/>
  <c r="K95" i="5" s="1"/>
  <c r="K94" i="5" s="1"/>
  <c r="J96" i="5"/>
  <c r="J95" i="5" s="1"/>
  <c r="J94" i="5" s="1"/>
  <c r="I96" i="5"/>
  <c r="I95" i="5" s="1"/>
  <c r="I94" i="5" s="1"/>
  <c r="L89" i="5"/>
  <c r="K89" i="5"/>
  <c r="K88" i="5" s="1"/>
  <c r="K87" i="5" s="1"/>
  <c r="K86" i="5" s="1"/>
  <c r="J89" i="5"/>
  <c r="I89" i="5"/>
  <c r="L88" i="5"/>
  <c r="J88" i="5"/>
  <c r="I88" i="5"/>
  <c r="L87" i="5"/>
  <c r="L86" i="5" s="1"/>
  <c r="J87" i="5"/>
  <c r="J86" i="5" s="1"/>
  <c r="I87" i="5"/>
  <c r="I86" i="5" s="1"/>
  <c r="L84" i="5"/>
  <c r="K84" i="5"/>
  <c r="J84" i="5"/>
  <c r="I84" i="5"/>
  <c r="L83" i="5"/>
  <c r="L82" i="5" s="1"/>
  <c r="K83" i="5"/>
  <c r="K82" i="5" s="1"/>
  <c r="J83" i="5"/>
  <c r="J82" i="5" s="1"/>
  <c r="I83" i="5"/>
  <c r="I82" i="5" s="1"/>
  <c r="L78" i="5"/>
  <c r="K78" i="5"/>
  <c r="J78" i="5"/>
  <c r="I78" i="5"/>
  <c r="L77" i="5"/>
  <c r="K77" i="5"/>
  <c r="J77" i="5"/>
  <c r="I77" i="5"/>
  <c r="L73" i="5"/>
  <c r="K73" i="5"/>
  <c r="J73" i="5"/>
  <c r="I73" i="5"/>
  <c r="L72" i="5"/>
  <c r="K72" i="5"/>
  <c r="J72" i="5"/>
  <c r="I72" i="5"/>
  <c r="L68" i="5"/>
  <c r="L67" i="5" s="1"/>
  <c r="L66" i="5" s="1"/>
  <c r="K68" i="5"/>
  <c r="K67" i="5" s="1"/>
  <c r="K66" i="5" s="1"/>
  <c r="J68" i="5"/>
  <c r="J67" i="5" s="1"/>
  <c r="J66" i="5" s="1"/>
  <c r="I68" i="5"/>
  <c r="I67" i="5" s="1"/>
  <c r="I66" i="5" s="1"/>
  <c r="L49" i="5"/>
  <c r="K49" i="5"/>
  <c r="K48" i="5" s="1"/>
  <c r="K47" i="5" s="1"/>
  <c r="K46" i="5" s="1"/>
  <c r="J49" i="5"/>
  <c r="I49" i="5"/>
  <c r="L48" i="5"/>
  <c r="J48" i="5"/>
  <c r="I48" i="5"/>
  <c r="L47" i="5"/>
  <c r="L46" i="5" s="1"/>
  <c r="J47" i="5"/>
  <c r="J46" i="5" s="1"/>
  <c r="I47" i="5"/>
  <c r="I46" i="5" s="1"/>
  <c r="L44" i="5"/>
  <c r="K44" i="5"/>
  <c r="J44" i="5"/>
  <c r="I44" i="5"/>
  <c r="L43" i="5"/>
  <c r="L42" i="5" s="1"/>
  <c r="K43" i="5"/>
  <c r="K42" i="5" s="1"/>
  <c r="J43" i="5"/>
  <c r="J42" i="5" s="1"/>
  <c r="I43" i="5"/>
  <c r="I42" i="5" s="1"/>
  <c r="L40" i="5"/>
  <c r="K40" i="5"/>
  <c r="J40" i="5"/>
  <c r="I40" i="5"/>
  <c r="L38" i="5"/>
  <c r="L37" i="5" s="1"/>
  <c r="L36" i="5" s="1"/>
  <c r="K38" i="5"/>
  <c r="K37" i="5" s="1"/>
  <c r="K36" i="5" s="1"/>
  <c r="J38" i="5"/>
  <c r="J37" i="5" s="1"/>
  <c r="J36" i="5" s="1"/>
  <c r="I38" i="5"/>
  <c r="I37" i="5" s="1"/>
  <c r="I36" i="5" s="1"/>
  <c r="I35" i="5" s="1"/>
  <c r="L365" i="4"/>
  <c r="K365" i="4"/>
  <c r="J365" i="4"/>
  <c r="I365" i="4"/>
  <c r="L364" i="4"/>
  <c r="K364" i="4"/>
  <c r="J364" i="4"/>
  <c r="I364" i="4"/>
  <c r="L362" i="4"/>
  <c r="K362" i="4"/>
  <c r="J362" i="4"/>
  <c r="J361" i="4" s="1"/>
  <c r="I362" i="4"/>
  <c r="I361" i="4" s="1"/>
  <c r="L361" i="4"/>
  <c r="K361" i="4"/>
  <c r="L359" i="4"/>
  <c r="L358" i="4" s="1"/>
  <c r="K359" i="4"/>
  <c r="K358" i="4" s="1"/>
  <c r="J359" i="4"/>
  <c r="J358" i="4" s="1"/>
  <c r="I359" i="4"/>
  <c r="I358" i="4" s="1"/>
  <c r="L355" i="4"/>
  <c r="K355" i="4"/>
  <c r="J355" i="4"/>
  <c r="J354" i="4" s="1"/>
  <c r="I355" i="4"/>
  <c r="L354" i="4"/>
  <c r="K354" i="4"/>
  <c r="I354" i="4"/>
  <c r="L351" i="4"/>
  <c r="K351" i="4"/>
  <c r="J351" i="4"/>
  <c r="J350" i="4" s="1"/>
  <c r="I351" i="4"/>
  <c r="I350" i="4" s="1"/>
  <c r="L350" i="4"/>
  <c r="K350" i="4"/>
  <c r="L347" i="4"/>
  <c r="L346" i="4" s="1"/>
  <c r="L336" i="4" s="1"/>
  <c r="K347" i="4"/>
  <c r="K346" i="4" s="1"/>
  <c r="K336" i="4" s="1"/>
  <c r="J347" i="4"/>
  <c r="J346" i="4" s="1"/>
  <c r="I347" i="4"/>
  <c r="I346" i="4" s="1"/>
  <c r="L343" i="4"/>
  <c r="K343" i="4"/>
  <c r="J343" i="4"/>
  <c r="I343" i="4"/>
  <c r="L340" i="4"/>
  <c r="K340" i="4"/>
  <c r="J340" i="4"/>
  <c r="I340" i="4"/>
  <c r="L338" i="4"/>
  <c r="K338" i="4"/>
  <c r="J338" i="4"/>
  <c r="J337" i="4" s="1"/>
  <c r="I338" i="4"/>
  <c r="I337" i="4" s="1"/>
  <c r="L337" i="4"/>
  <c r="K337" i="4"/>
  <c r="L333" i="4"/>
  <c r="K333" i="4"/>
  <c r="J333" i="4"/>
  <c r="J332" i="4" s="1"/>
  <c r="I333" i="4"/>
  <c r="I332" i="4" s="1"/>
  <c r="L332" i="4"/>
  <c r="K332" i="4"/>
  <c r="L330" i="4"/>
  <c r="L329" i="4" s="1"/>
  <c r="K330" i="4"/>
  <c r="K329" i="4" s="1"/>
  <c r="J330" i="4"/>
  <c r="J329" i="4" s="1"/>
  <c r="I330" i="4"/>
  <c r="I329" i="4" s="1"/>
  <c r="L327" i="4"/>
  <c r="K327" i="4"/>
  <c r="J327" i="4"/>
  <c r="I327" i="4"/>
  <c r="L326" i="4"/>
  <c r="K326" i="4"/>
  <c r="J326" i="4"/>
  <c r="I326" i="4"/>
  <c r="L323" i="4"/>
  <c r="K323" i="4"/>
  <c r="J323" i="4"/>
  <c r="J322" i="4" s="1"/>
  <c r="I323" i="4"/>
  <c r="I322" i="4" s="1"/>
  <c r="L322" i="4"/>
  <c r="K322" i="4"/>
  <c r="L319" i="4"/>
  <c r="L318" i="4" s="1"/>
  <c r="K319" i="4"/>
  <c r="K318" i="4" s="1"/>
  <c r="J319" i="4"/>
  <c r="J318" i="4" s="1"/>
  <c r="I319" i="4"/>
  <c r="I318" i="4" s="1"/>
  <c r="L315" i="4"/>
  <c r="K315" i="4"/>
  <c r="J315" i="4"/>
  <c r="I315" i="4"/>
  <c r="L314" i="4"/>
  <c r="K314" i="4"/>
  <c r="J314" i="4"/>
  <c r="I314" i="4"/>
  <c r="L311" i="4"/>
  <c r="K311" i="4"/>
  <c r="J311" i="4"/>
  <c r="I311" i="4"/>
  <c r="L308" i="4"/>
  <c r="K308" i="4"/>
  <c r="J308" i="4"/>
  <c r="I308" i="4"/>
  <c r="L306" i="4"/>
  <c r="L305" i="4" s="1"/>
  <c r="L304" i="4" s="1"/>
  <c r="L303" i="4" s="1"/>
  <c r="K306" i="4"/>
  <c r="K305" i="4" s="1"/>
  <c r="K304" i="4" s="1"/>
  <c r="K303" i="4" s="1"/>
  <c r="J306" i="4"/>
  <c r="J305" i="4" s="1"/>
  <c r="J304" i="4" s="1"/>
  <c r="I306" i="4"/>
  <c r="I305" i="4" s="1"/>
  <c r="L300" i="4"/>
  <c r="K300" i="4"/>
  <c r="J300" i="4"/>
  <c r="J299" i="4" s="1"/>
  <c r="I300" i="4"/>
  <c r="I299" i="4" s="1"/>
  <c r="L299" i="4"/>
  <c r="K299" i="4"/>
  <c r="L297" i="4"/>
  <c r="L296" i="4" s="1"/>
  <c r="K297" i="4"/>
  <c r="K296" i="4" s="1"/>
  <c r="J297" i="4"/>
  <c r="J296" i="4" s="1"/>
  <c r="I297" i="4"/>
  <c r="I296" i="4" s="1"/>
  <c r="L294" i="4"/>
  <c r="K294" i="4"/>
  <c r="J294" i="4"/>
  <c r="I294" i="4"/>
  <c r="L293" i="4"/>
  <c r="K293" i="4"/>
  <c r="J293" i="4"/>
  <c r="I293" i="4"/>
  <c r="L290" i="4"/>
  <c r="K290" i="4"/>
  <c r="J290" i="4"/>
  <c r="J289" i="4" s="1"/>
  <c r="I290" i="4"/>
  <c r="I289" i="4" s="1"/>
  <c r="L289" i="4"/>
  <c r="K289" i="4"/>
  <c r="L286" i="4"/>
  <c r="L285" i="4" s="1"/>
  <c r="K286" i="4"/>
  <c r="K285" i="4" s="1"/>
  <c r="J286" i="4"/>
  <c r="J285" i="4" s="1"/>
  <c r="I286" i="4"/>
  <c r="I285" i="4" s="1"/>
  <c r="L282" i="4"/>
  <c r="K282" i="4"/>
  <c r="J282" i="4"/>
  <c r="I282" i="4"/>
  <c r="L281" i="4"/>
  <c r="K281" i="4"/>
  <c r="J281" i="4"/>
  <c r="I281" i="4"/>
  <c r="L278" i="4"/>
  <c r="K278" i="4"/>
  <c r="J278" i="4"/>
  <c r="I278" i="4"/>
  <c r="L275" i="4"/>
  <c r="K275" i="4"/>
  <c r="J275" i="4"/>
  <c r="I275" i="4"/>
  <c r="L273" i="4"/>
  <c r="L272" i="4" s="1"/>
  <c r="L271" i="4" s="1"/>
  <c r="K273" i="4"/>
  <c r="K272" i="4" s="1"/>
  <c r="K271" i="4" s="1"/>
  <c r="J273" i="4"/>
  <c r="J272" i="4" s="1"/>
  <c r="J271" i="4" s="1"/>
  <c r="I273" i="4"/>
  <c r="I272" i="4" s="1"/>
  <c r="L268" i="4"/>
  <c r="L267" i="4" s="1"/>
  <c r="K268" i="4"/>
  <c r="K267" i="4" s="1"/>
  <c r="J268" i="4"/>
  <c r="J267" i="4" s="1"/>
  <c r="I268" i="4"/>
  <c r="I267" i="4" s="1"/>
  <c r="L265" i="4"/>
  <c r="K265" i="4"/>
  <c r="J265" i="4"/>
  <c r="I265" i="4"/>
  <c r="L264" i="4"/>
  <c r="K264" i="4"/>
  <c r="J264" i="4"/>
  <c r="I264" i="4"/>
  <c r="L262" i="4"/>
  <c r="K262" i="4"/>
  <c r="J262" i="4"/>
  <c r="J261" i="4" s="1"/>
  <c r="I262" i="4"/>
  <c r="I261" i="4" s="1"/>
  <c r="L261" i="4"/>
  <c r="K261" i="4"/>
  <c r="L258" i="4"/>
  <c r="L257" i="4" s="1"/>
  <c r="K258" i="4"/>
  <c r="K257" i="4" s="1"/>
  <c r="J258" i="4"/>
  <c r="J257" i="4" s="1"/>
  <c r="I258" i="4"/>
  <c r="I257" i="4" s="1"/>
  <c r="L254" i="4"/>
  <c r="K254" i="4"/>
  <c r="J254" i="4"/>
  <c r="I254" i="4"/>
  <c r="L253" i="4"/>
  <c r="K253" i="4"/>
  <c r="J253" i="4"/>
  <c r="I253" i="4"/>
  <c r="L250" i="4"/>
  <c r="K250" i="4"/>
  <c r="J250" i="4"/>
  <c r="J249" i="4" s="1"/>
  <c r="I250" i="4"/>
  <c r="I249" i="4" s="1"/>
  <c r="L249" i="4"/>
  <c r="K249" i="4"/>
  <c r="L246" i="4"/>
  <c r="K246" i="4"/>
  <c r="J246" i="4"/>
  <c r="I246" i="4"/>
  <c r="L243" i="4"/>
  <c r="K243" i="4"/>
  <c r="J243" i="4"/>
  <c r="I243" i="4"/>
  <c r="L241" i="4"/>
  <c r="K241" i="4"/>
  <c r="J241" i="4"/>
  <c r="I241" i="4"/>
  <c r="L240" i="4"/>
  <c r="K240" i="4"/>
  <c r="J240" i="4"/>
  <c r="I240" i="4"/>
  <c r="L234" i="4"/>
  <c r="L233" i="4" s="1"/>
  <c r="L232" i="4" s="1"/>
  <c r="K234" i="4"/>
  <c r="K233" i="4" s="1"/>
  <c r="K232" i="4" s="1"/>
  <c r="J234" i="4"/>
  <c r="J233" i="4" s="1"/>
  <c r="J232" i="4" s="1"/>
  <c r="I234" i="4"/>
  <c r="I233" i="4" s="1"/>
  <c r="I232" i="4" s="1"/>
  <c r="L230" i="4"/>
  <c r="L229" i="4" s="1"/>
  <c r="L228" i="4" s="1"/>
  <c r="K230" i="4"/>
  <c r="K229" i="4" s="1"/>
  <c r="K228" i="4" s="1"/>
  <c r="J230" i="4"/>
  <c r="J229" i="4" s="1"/>
  <c r="J228" i="4" s="1"/>
  <c r="I230" i="4"/>
  <c r="I229" i="4" s="1"/>
  <c r="I228" i="4" s="1"/>
  <c r="L221" i="4"/>
  <c r="L220" i="4" s="1"/>
  <c r="K221" i="4"/>
  <c r="K220" i="4" s="1"/>
  <c r="J221" i="4"/>
  <c r="J220" i="4" s="1"/>
  <c r="I221" i="4"/>
  <c r="I220" i="4" s="1"/>
  <c r="L218" i="4"/>
  <c r="K218" i="4"/>
  <c r="J218" i="4"/>
  <c r="I218" i="4"/>
  <c r="L217" i="4"/>
  <c r="L216" i="4" s="1"/>
  <c r="K217" i="4"/>
  <c r="K216" i="4" s="1"/>
  <c r="J217" i="4"/>
  <c r="J216" i="4" s="1"/>
  <c r="I217" i="4"/>
  <c r="L211" i="4"/>
  <c r="K211" i="4"/>
  <c r="J211" i="4"/>
  <c r="I211" i="4"/>
  <c r="L210" i="4"/>
  <c r="L209" i="4" s="1"/>
  <c r="K210" i="4"/>
  <c r="K209" i="4" s="1"/>
  <c r="J210" i="4"/>
  <c r="J209" i="4" s="1"/>
  <c r="I210" i="4"/>
  <c r="I209" i="4" s="1"/>
  <c r="L207" i="4"/>
  <c r="K207" i="4"/>
  <c r="J207" i="4"/>
  <c r="I207" i="4"/>
  <c r="L206" i="4"/>
  <c r="K206" i="4"/>
  <c r="J206" i="4"/>
  <c r="I206" i="4"/>
  <c r="L202" i="4"/>
  <c r="K202" i="4"/>
  <c r="J202" i="4"/>
  <c r="J201" i="4" s="1"/>
  <c r="I202" i="4"/>
  <c r="I201" i="4" s="1"/>
  <c r="L201" i="4"/>
  <c r="K201" i="4"/>
  <c r="L196" i="4"/>
  <c r="L195" i="4" s="1"/>
  <c r="L186" i="4" s="1"/>
  <c r="L185" i="4" s="1"/>
  <c r="K196" i="4"/>
  <c r="K195" i="4" s="1"/>
  <c r="K186" i="4" s="1"/>
  <c r="J196" i="4"/>
  <c r="J195" i="4" s="1"/>
  <c r="I196" i="4"/>
  <c r="I195" i="4" s="1"/>
  <c r="L191" i="4"/>
  <c r="K191" i="4"/>
  <c r="J191" i="4"/>
  <c r="I191" i="4"/>
  <c r="L190" i="4"/>
  <c r="K190" i="4"/>
  <c r="J190" i="4"/>
  <c r="I190" i="4"/>
  <c r="L188" i="4"/>
  <c r="K188" i="4"/>
  <c r="J188" i="4"/>
  <c r="J187" i="4" s="1"/>
  <c r="I188" i="4"/>
  <c r="I187" i="4" s="1"/>
  <c r="L187" i="4"/>
  <c r="K187" i="4"/>
  <c r="L180" i="4"/>
  <c r="L179" i="4" s="1"/>
  <c r="K180" i="4"/>
  <c r="K179" i="4" s="1"/>
  <c r="J180" i="4"/>
  <c r="J179" i="4" s="1"/>
  <c r="I180" i="4"/>
  <c r="I179" i="4" s="1"/>
  <c r="L175" i="4"/>
  <c r="K175" i="4"/>
  <c r="J175" i="4"/>
  <c r="I175" i="4"/>
  <c r="L174" i="4"/>
  <c r="L173" i="4" s="1"/>
  <c r="K174" i="4"/>
  <c r="K173" i="4" s="1"/>
  <c r="J174" i="4"/>
  <c r="J173" i="4" s="1"/>
  <c r="I174" i="4"/>
  <c r="I173" i="4" s="1"/>
  <c r="L171" i="4"/>
  <c r="K171" i="4"/>
  <c r="J171" i="4"/>
  <c r="I171" i="4"/>
  <c r="L170" i="4"/>
  <c r="L169" i="4" s="1"/>
  <c r="L168" i="4" s="1"/>
  <c r="K170" i="4"/>
  <c r="K169" i="4" s="1"/>
  <c r="K168" i="4" s="1"/>
  <c r="J170" i="4"/>
  <c r="J169" i="4" s="1"/>
  <c r="J168" i="4" s="1"/>
  <c r="I170" i="4"/>
  <c r="I169" i="4" s="1"/>
  <c r="L166" i="4"/>
  <c r="L165" i="4" s="1"/>
  <c r="K166" i="4"/>
  <c r="K165" i="4" s="1"/>
  <c r="J166" i="4"/>
  <c r="J165" i="4" s="1"/>
  <c r="I166" i="4"/>
  <c r="I165" i="4" s="1"/>
  <c r="L161" i="4"/>
  <c r="K161" i="4"/>
  <c r="J161" i="4"/>
  <c r="I161" i="4"/>
  <c r="L160" i="4"/>
  <c r="L159" i="4" s="1"/>
  <c r="L158" i="4" s="1"/>
  <c r="K160" i="4"/>
  <c r="K159" i="4" s="1"/>
  <c r="K158" i="4" s="1"/>
  <c r="J160" i="4"/>
  <c r="J159" i="4" s="1"/>
  <c r="J158" i="4" s="1"/>
  <c r="I160" i="4"/>
  <c r="L155" i="4"/>
  <c r="L154" i="4" s="1"/>
  <c r="L153" i="4" s="1"/>
  <c r="K155" i="4"/>
  <c r="K154" i="4" s="1"/>
  <c r="K153" i="4" s="1"/>
  <c r="J155" i="4"/>
  <c r="J154" i="4" s="1"/>
  <c r="J153" i="4" s="1"/>
  <c r="I155" i="4"/>
  <c r="I154" i="4" s="1"/>
  <c r="I153" i="4" s="1"/>
  <c r="L151" i="4"/>
  <c r="L150" i="4" s="1"/>
  <c r="K151" i="4"/>
  <c r="K150" i="4" s="1"/>
  <c r="J151" i="4"/>
  <c r="J150" i="4" s="1"/>
  <c r="I151" i="4"/>
  <c r="I150" i="4" s="1"/>
  <c r="L147" i="4"/>
  <c r="K147" i="4"/>
  <c r="J147" i="4"/>
  <c r="I147" i="4"/>
  <c r="L146" i="4"/>
  <c r="L145" i="4" s="1"/>
  <c r="K146" i="4"/>
  <c r="K145" i="4" s="1"/>
  <c r="J146" i="4"/>
  <c r="J145" i="4" s="1"/>
  <c r="I146" i="4"/>
  <c r="I145" i="4" s="1"/>
  <c r="L142" i="4"/>
  <c r="K142" i="4"/>
  <c r="J142" i="4"/>
  <c r="I142" i="4"/>
  <c r="L141" i="4"/>
  <c r="L140" i="4" s="1"/>
  <c r="L139" i="4" s="1"/>
  <c r="K141" i="4"/>
  <c r="K140" i="4" s="1"/>
  <c r="K139" i="4" s="1"/>
  <c r="J141" i="4"/>
  <c r="J140" i="4" s="1"/>
  <c r="J139" i="4" s="1"/>
  <c r="I141" i="4"/>
  <c r="I140" i="4" s="1"/>
  <c r="L137" i="4"/>
  <c r="L136" i="4" s="1"/>
  <c r="L135" i="4" s="1"/>
  <c r="K137" i="4"/>
  <c r="K136" i="4" s="1"/>
  <c r="K135" i="4" s="1"/>
  <c r="J137" i="4"/>
  <c r="J136" i="4" s="1"/>
  <c r="J135" i="4" s="1"/>
  <c r="I137" i="4"/>
  <c r="I136" i="4" s="1"/>
  <c r="I135" i="4" s="1"/>
  <c r="L133" i="4"/>
  <c r="L132" i="4" s="1"/>
  <c r="L131" i="4" s="1"/>
  <c r="K133" i="4"/>
  <c r="K132" i="4" s="1"/>
  <c r="K131" i="4" s="1"/>
  <c r="J133" i="4"/>
  <c r="J132" i="4" s="1"/>
  <c r="J131" i="4" s="1"/>
  <c r="I133" i="4"/>
  <c r="I132" i="4" s="1"/>
  <c r="I131" i="4" s="1"/>
  <c r="L129" i="4"/>
  <c r="L128" i="4" s="1"/>
  <c r="L127" i="4" s="1"/>
  <c r="K129" i="4"/>
  <c r="K128" i="4" s="1"/>
  <c r="K127" i="4" s="1"/>
  <c r="J129" i="4"/>
  <c r="J128" i="4" s="1"/>
  <c r="J127" i="4" s="1"/>
  <c r="I129" i="4"/>
  <c r="I128" i="4" s="1"/>
  <c r="I127" i="4" s="1"/>
  <c r="L125" i="4"/>
  <c r="L124" i="4" s="1"/>
  <c r="L123" i="4" s="1"/>
  <c r="K125" i="4"/>
  <c r="K124" i="4" s="1"/>
  <c r="K123" i="4" s="1"/>
  <c r="J125" i="4"/>
  <c r="J124" i="4" s="1"/>
  <c r="J123" i="4" s="1"/>
  <c r="I125" i="4"/>
  <c r="I124" i="4" s="1"/>
  <c r="I123" i="4" s="1"/>
  <c r="L121" i="4"/>
  <c r="L120" i="4" s="1"/>
  <c r="L119" i="4" s="1"/>
  <c r="K121" i="4"/>
  <c r="K120" i="4" s="1"/>
  <c r="K119" i="4" s="1"/>
  <c r="J121" i="4"/>
  <c r="J120" i="4" s="1"/>
  <c r="J119" i="4" s="1"/>
  <c r="I121" i="4"/>
  <c r="I120" i="4" s="1"/>
  <c r="I119" i="4" s="1"/>
  <c r="L116" i="4"/>
  <c r="L115" i="4" s="1"/>
  <c r="L114" i="4" s="1"/>
  <c r="L113" i="4" s="1"/>
  <c r="K116" i="4"/>
  <c r="K115" i="4" s="1"/>
  <c r="K114" i="4" s="1"/>
  <c r="K113" i="4" s="1"/>
  <c r="J116" i="4"/>
  <c r="J115" i="4" s="1"/>
  <c r="J114" i="4" s="1"/>
  <c r="I116" i="4"/>
  <c r="I115" i="4" s="1"/>
  <c r="I114" i="4" s="1"/>
  <c r="L110" i="4"/>
  <c r="K110" i="4"/>
  <c r="J110" i="4"/>
  <c r="J109" i="4" s="1"/>
  <c r="I110" i="4"/>
  <c r="I109" i="4" s="1"/>
  <c r="L109" i="4"/>
  <c r="K109" i="4"/>
  <c r="L106" i="4"/>
  <c r="L105" i="4" s="1"/>
  <c r="L104" i="4" s="1"/>
  <c r="K106" i="4"/>
  <c r="K105" i="4" s="1"/>
  <c r="K104" i="4" s="1"/>
  <c r="J106" i="4"/>
  <c r="J105" i="4" s="1"/>
  <c r="J104" i="4" s="1"/>
  <c r="I106" i="4"/>
  <c r="I105" i="4" s="1"/>
  <c r="I104" i="4" s="1"/>
  <c r="L101" i="4"/>
  <c r="L100" i="4" s="1"/>
  <c r="L99" i="4" s="1"/>
  <c r="K101" i="4"/>
  <c r="K100" i="4" s="1"/>
  <c r="K99" i="4" s="1"/>
  <c r="J101" i="4"/>
  <c r="J100" i="4" s="1"/>
  <c r="J99" i="4" s="1"/>
  <c r="I101" i="4"/>
  <c r="I100" i="4" s="1"/>
  <c r="I99" i="4" s="1"/>
  <c r="L96" i="4"/>
  <c r="L95" i="4" s="1"/>
  <c r="L94" i="4" s="1"/>
  <c r="K96" i="4"/>
  <c r="K95" i="4" s="1"/>
  <c r="K94" i="4" s="1"/>
  <c r="K93" i="4" s="1"/>
  <c r="J96" i="4"/>
  <c r="J95" i="4" s="1"/>
  <c r="J94" i="4" s="1"/>
  <c r="I96" i="4"/>
  <c r="I95" i="4" s="1"/>
  <c r="I94" i="4" s="1"/>
  <c r="L89" i="4"/>
  <c r="K89" i="4"/>
  <c r="K88" i="4" s="1"/>
  <c r="K87" i="4" s="1"/>
  <c r="K86" i="4" s="1"/>
  <c r="J89" i="4"/>
  <c r="J88" i="4" s="1"/>
  <c r="J87" i="4" s="1"/>
  <c r="J86" i="4" s="1"/>
  <c r="I89" i="4"/>
  <c r="I88" i="4" s="1"/>
  <c r="I87" i="4" s="1"/>
  <c r="I86" i="4" s="1"/>
  <c r="L88" i="4"/>
  <c r="L87" i="4"/>
  <c r="L86" i="4" s="1"/>
  <c r="L84" i="4"/>
  <c r="K84" i="4"/>
  <c r="J84" i="4"/>
  <c r="I84" i="4"/>
  <c r="L83" i="4"/>
  <c r="L82" i="4" s="1"/>
  <c r="K83" i="4"/>
  <c r="K82" i="4" s="1"/>
  <c r="J83" i="4"/>
  <c r="J82" i="4" s="1"/>
  <c r="I83" i="4"/>
  <c r="I82" i="4" s="1"/>
  <c r="L78" i="4"/>
  <c r="K78" i="4"/>
  <c r="J78" i="4"/>
  <c r="I78" i="4"/>
  <c r="L77" i="4"/>
  <c r="K77" i="4"/>
  <c r="J77" i="4"/>
  <c r="I77" i="4"/>
  <c r="L73" i="4"/>
  <c r="K73" i="4"/>
  <c r="J73" i="4"/>
  <c r="J72" i="4" s="1"/>
  <c r="I73" i="4"/>
  <c r="I72" i="4" s="1"/>
  <c r="L72" i="4"/>
  <c r="K72" i="4"/>
  <c r="L68" i="4"/>
  <c r="L67" i="4" s="1"/>
  <c r="L66" i="4" s="1"/>
  <c r="L65" i="4" s="1"/>
  <c r="K68" i="4"/>
  <c r="K67" i="4" s="1"/>
  <c r="K66" i="4" s="1"/>
  <c r="J68" i="4"/>
  <c r="J67" i="4" s="1"/>
  <c r="I68" i="4"/>
  <c r="I67" i="4" s="1"/>
  <c r="L49" i="4"/>
  <c r="K49" i="4"/>
  <c r="K48" i="4" s="1"/>
  <c r="K47" i="4" s="1"/>
  <c r="K46" i="4" s="1"/>
  <c r="J49" i="4"/>
  <c r="J48" i="4" s="1"/>
  <c r="J47" i="4" s="1"/>
  <c r="J46" i="4" s="1"/>
  <c r="I49" i="4"/>
  <c r="I48" i="4" s="1"/>
  <c r="I47" i="4" s="1"/>
  <c r="I46" i="4" s="1"/>
  <c r="L48" i="4"/>
  <c r="L47" i="4"/>
  <c r="L46" i="4" s="1"/>
  <c r="L44" i="4"/>
  <c r="K44" i="4"/>
  <c r="J44" i="4"/>
  <c r="I44" i="4"/>
  <c r="L43" i="4"/>
  <c r="L42" i="4" s="1"/>
  <c r="K43" i="4"/>
  <c r="K42" i="4" s="1"/>
  <c r="J43" i="4"/>
  <c r="J42" i="4" s="1"/>
  <c r="I43" i="4"/>
  <c r="I42" i="4" s="1"/>
  <c r="L40" i="4"/>
  <c r="K40" i="4"/>
  <c r="J40" i="4"/>
  <c r="I40" i="4"/>
  <c r="L38" i="4"/>
  <c r="L37" i="4" s="1"/>
  <c r="L36" i="4" s="1"/>
  <c r="L35" i="4" s="1"/>
  <c r="K38" i="4"/>
  <c r="K37" i="4" s="1"/>
  <c r="K36" i="4" s="1"/>
  <c r="K35" i="4" s="1"/>
  <c r="J38" i="4"/>
  <c r="J37" i="4" s="1"/>
  <c r="J36" i="4" s="1"/>
  <c r="J35" i="4" s="1"/>
  <c r="I38" i="4"/>
  <c r="I37" i="4" s="1"/>
  <c r="I36" i="4" s="1"/>
  <c r="L365" i="3"/>
  <c r="L364" i="3" s="1"/>
  <c r="K365" i="3"/>
  <c r="J365" i="3"/>
  <c r="I365" i="3"/>
  <c r="K364" i="3"/>
  <c r="J364" i="3"/>
  <c r="I364" i="3"/>
  <c r="L362" i="3"/>
  <c r="K362" i="3"/>
  <c r="J362" i="3"/>
  <c r="J361" i="3" s="1"/>
  <c r="I362" i="3"/>
  <c r="I361" i="3" s="1"/>
  <c r="L361" i="3"/>
  <c r="K361" i="3"/>
  <c r="L359" i="3"/>
  <c r="L358" i="3" s="1"/>
  <c r="K359" i="3"/>
  <c r="K358" i="3" s="1"/>
  <c r="J359" i="3"/>
  <c r="I359" i="3"/>
  <c r="I358" i="3" s="1"/>
  <c r="J358" i="3"/>
  <c r="L355" i="3"/>
  <c r="K355" i="3"/>
  <c r="J355" i="3"/>
  <c r="I355" i="3"/>
  <c r="L354" i="3"/>
  <c r="K354" i="3"/>
  <c r="J354" i="3"/>
  <c r="I354" i="3"/>
  <c r="L351" i="3"/>
  <c r="K351" i="3"/>
  <c r="J351" i="3"/>
  <c r="J350" i="3" s="1"/>
  <c r="I351" i="3"/>
  <c r="I350" i="3" s="1"/>
  <c r="L350" i="3"/>
  <c r="K350" i="3"/>
  <c r="L347" i="3"/>
  <c r="L346" i="3" s="1"/>
  <c r="K347" i="3"/>
  <c r="K346" i="3" s="1"/>
  <c r="K336" i="3" s="1"/>
  <c r="J347" i="3"/>
  <c r="J346" i="3" s="1"/>
  <c r="I347" i="3"/>
  <c r="I346" i="3" s="1"/>
  <c r="L343" i="3"/>
  <c r="K343" i="3"/>
  <c r="J343" i="3"/>
  <c r="I343" i="3"/>
  <c r="L340" i="3"/>
  <c r="K340" i="3"/>
  <c r="J340" i="3"/>
  <c r="I340" i="3"/>
  <c r="L338" i="3"/>
  <c r="K338" i="3"/>
  <c r="J338" i="3"/>
  <c r="J337" i="3" s="1"/>
  <c r="J336" i="3" s="1"/>
  <c r="I338" i="3"/>
  <c r="I337" i="3" s="1"/>
  <c r="I336" i="3" s="1"/>
  <c r="L337" i="3"/>
  <c r="K337" i="3"/>
  <c r="L333" i="3"/>
  <c r="K333" i="3"/>
  <c r="J333" i="3"/>
  <c r="J332" i="3" s="1"/>
  <c r="I333" i="3"/>
  <c r="I332" i="3" s="1"/>
  <c r="L332" i="3"/>
  <c r="K332" i="3"/>
  <c r="L330" i="3"/>
  <c r="L329" i="3" s="1"/>
  <c r="K330" i="3"/>
  <c r="K329" i="3" s="1"/>
  <c r="J330" i="3"/>
  <c r="J329" i="3" s="1"/>
  <c r="I330" i="3"/>
  <c r="I329" i="3" s="1"/>
  <c r="L327" i="3"/>
  <c r="L326" i="3" s="1"/>
  <c r="K327" i="3"/>
  <c r="J327" i="3"/>
  <c r="I327" i="3"/>
  <c r="K326" i="3"/>
  <c r="J326" i="3"/>
  <c r="I326" i="3"/>
  <c r="L323" i="3"/>
  <c r="K323" i="3"/>
  <c r="J323" i="3"/>
  <c r="J322" i="3" s="1"/>
  <c r="I323" i="3"/>
  <c r="I322" i="3" s="1"/>
  <c r="L322" i="3"/>
  <c r="K322" i="3"/>
  <c r="L319" i="3"/>
  <c r="L318" i="3" s="1"/>
  <c r="K319" i="3"/>
  <c r="K318" i="3" s="1"/>
  <c r="J319" i="3"/>
  <c r="J318" i="3" s="1"/>
  <c r="I319" i="3"/>
  <c r="I318" i="3" s="1"/>
  <c r="L315" i="3"/>
  <c r="L314" i="3" s="1"/>
  <c r="K315" i="3"/>
  <c r="J315" i="3"/>
  <c r="I315" i="3"/>
  <c r="K314" i="3"/>
  <c r="J314" i="3"/>
  <c r="I314" i="3"/>
  <c r="L311" i="3"/>
  <c r="K311" i="3"/>
  <c r="J311" i="3"/>
  <c r="I311" i="3"/>
  <c r="L308" i="3"/>
  <c r="K308" i="3"/>
  <c r="J308" i="3"/>
  <c r="I308" i="3"/>
  <c r="L306" i="3"/>
  <c r="L305" i="3" s="1"/>
  <c r="L304" i="3" s="1"/>
  <c r="K306" i="3"/>
  <c r="K305" i="3" s="1"/>
  <c r="K304" i="3" s="1"/>
  <c r="J306" i="3"/>
  <c r="J305" i="3" s="1"/>
  <c r="J304" i="3" s="1"/>
  <c r="J303" i="3" s="1"/>
  <c r="I306" i="3"/>
  <c r="I305" i="3" s="1"/>
  <c r="L300" i="3"/>
  <c r="K300" i="3"/>
  <c r="J300" i="3"/>
  <c r="J299" i="3" s="1"/>
  <c r="I300" i="3"/>
  <c r="I299" i="3" s="1"/>
  <c r="L299" i="3"/>
  <c r="K299" i="3"/>
  <c r="L297" i="3"/>
  <c r="L296" i="3" s="1"/>
  <c r="K297" i="3"/>
  <c r="K296" i="3" s="1"/>
  <c r="J297" i="3"/>
  <c r="J296" i="3" s="1"/>
  <c r="I297" i="3"/>
  <c r="I296" i="3" s="1"/>
  <c r="L294" i="3"/>
  <c r="L293" i="3" s="1"/>
  <c r="K294" i="3"/>
  <c r="J294" i="3"/>
  <c r="I294" i="3"/>
  <c r="K293" i="3"/>
  <c r="J293" i="3"/>
  <c r="I293" i="3"/>
  <c r="L290" i="3"/>
  <c r="K290" i="3"/>
  <c r="J290" i="3"/>
  <c r="J289" i="3" s="1"/>
  <c r="I290" i="3"/>
  <c r="I289" i="3" s="1"/>
  <c r="L289" i="3"/>
  <c r="K289" i="3"/>
  <c r="L286" i="3"/>
  <c r="L285" i="3" s="1"/>
  <c r="K286" i="3"/>
  <c r="K285" i="3" s="1"/>
  <c r="J286" i="3"/>
  <c r="J285" i="3" s="1"/>
  <c r="I286" i="3"/>
  <c r="I285" i="3" s="1"/>
  <c r="L282" i="3"/>
  <c r="L281" i="3" s="1"/>
  <c r="K282" i="3"/>
  <c r="J282" i="3"/>
  <c r="I282" i="3"/>
  <c r="K281" i="3"/>
  <c r="J281" i="3"/>
  <c r="I281" i="3"/>
  <c r="L278" i="3"/>
  <c r="K278" i="3"/>
  <c r="J278" i="3"/>
  <c r="I278" i="3"/>
  <c r="L275" i="3"/>
  <c r="K275" i="3"/>
  <c r="J275" i="3"/>
  <c r="I275" i="3"/>
  <c r="L273" i="3"/>
  <c r="L272" i="3" s="1"/>
  <c r="K273" i="3"/>
  <c r="K272" i="3" s="1"/>
  <c r="K271" i="3" s="1"/>
  <c r="J273" i="3"/>
  <c r="J272" i="3" s="1"/>
  <c r="J271" i="3" s="1"/>
  <c r="I273" i="3"/>
  <c r="I272" i="3" s="1"/>
  <c r="I271" i="3" s="1"/>
  <c r="L268" i="3"/>
  <c r="L267" i="3" s="1"/>
  <c r="K268" i="3"/>
  <c r="K267" i="3" s="1"/>
  <c r="J268" i="3"/>
  <c r="J267" i="3" s="1"/>
  <c r="I268" i="3"/>
  <c r="I267" i="3" s="1"/>
  <c r="L265" i="3"/>
  <c r="L264" i="3" s="1"/>
  <c r="K265" i="3"/>
  <c r="J265" i="3"/>
  <c r="I265" i="3"/>
  <c r="K264" i="3"/>
  <c r="J264" i="3"/>
  <c r="I264" i="3"/>
  <c r="L262" i="3"/>
  <c r="K262" i="3"/>
  <c r="J262" i="3"/>
  <c r="J261" i="3" s="1"/>
  <c r="I262" i="3"/>
  <c r="I261" i="3" s="1"/>
  <c r="L261" i="3"/>
  <c r="K261" i="3"/>
  <c r="L258" i="3"/>
  <c r="L257" i="3" s="1"/>
  <c r="K258" i="3"/>
  <c r="K257" i="3" s="1"/>
  <c r="J258" i="3"/>
  <c r="J257" i="3" s="1"/>
  <c r="I258" i="3"/>
  <c r="I257" i="3" s="1"/>
  <c r="L254" i="3"/>
  <c r="L253" i="3" s="1"/>
  <c r="K254" i="3"/>
  <c r="J254" i="3"/>
  <c r="I254" i="3"/>
  <c r="K253" i="3"/>
  <c r="J253" i="3"/>
  <c r="I253" i="3"/>
  <c r="L250" i="3"/>
  <c r="K250" i="3"/>
  <c r="J250" i="3"/>
  <c r="J249" i="3" s="1"/>
  <c r="I250" i="3"/>
  <c r="I249" i="3" s="1"/>
  <c r="L249" i="3"/>
  <c r="K249" i="3"/>
  <c r="L246" i="3"/>
  <c r="K246" i="3"/>
  <c r="J246" i="3"/>
  <c r="I246" i="3"/>
  <c r="L243" i="3"/>
  <c r="K243" i="3"/>
  <c r="J243" i="3"/>
  <c r="I243" i="3"/>
  <c r="L241" i="3"/>
  <c r="L240" i="3" s="1"/>
  <c r="K241" i="3"/>
  <c r="J241" i="3"/>
  <c r="I241" i="3"/>
  <c r="K240" i="3"/>
  <c r="J240" i="3"/>
  <c r="I240" i="3"/>
  <c r="I239" i="3" s="1"/>
  <c r="I238" i="3" s="1"/>
  <c r="L234" i="3"/>
  <c r="L233" i="3" s="1"/>
  <c r="L232" i="3" s="1"/>
  <c r="K234" i="3"/>
  <c r="K233" i="3" s="1"/>
  <c r="K232" i="3" s="1"/>
  <c r="J234" i="3"/>
  <c r="J233" i="3" s="1"/>
  <c r="J232" i="3" s="1"/>
  <c r="I234" i="3"/>
  <c r="I233" i="3" s="1"/>
  <c r="I232" i="3" s="1"/>
  <c r="L230" i="3"/>
  <c r="L229" i="3" s="1"/>
  <c r="L228" i="3" s="1"/>
  <c r="K230" i="3"/>
  <c r="K229" i="3" s="1"/>
  <c r="K228" i="3" s="1"/>
  <c r="J230" i="3"/>
  <c r="J229" i="3" s="1"/>
  <c r="J228" i="3" s="1"/>
  <c r="I230" i="3"/>
  <c r="I229" i="3" s="1"/>
  <c r="I228" i="3" s="1"/>
  <c r="L221" i="3"/>
  <c r="L220" i="3" s="1"/>
  <c r="K221" i="3"/>
  <c r="K220" i="3" s="1"/>
  <c r="J221" i="3"/>
  <c r="J220" i="3" s="1"/>
  <c r="I221" i="3"/>
  <c r="I220" i="3" s="1"/>
  <c r="L218" i="3"/>
  <c r="L217" i="3" s="1"/>
  <c r="L216" i="3" s="1"/>
  <c r="K218" i="3"/>
  <c r="J218" i="3"/>
  <c r="I218" i="3"/>
  <c r="K217" i="3"/>
  <c r="K216" i="3" s="1"/>
  <c r="J217" i="3"/>
  <c r="J216" i="3" s="1"/>
  <c r="I217" i="3"/>
  <c r="L211" i="3"/>
  <c r="L210" i="3" s="1"/>
  <c r="L209" i="3" s="1"/>
  <c r="K211" i="3"/>
  <c r="J211" i="3"/>
  <c r="I211" i="3"/>
  <c r="K210" i="3"/>
  <c r="K209" i="3" s="1"/>
  <c r="J210" i="3"/>
  <c r="J209" i="3" s="1"/>
  <c r="I210" i="3"/>
  <c r="I209" i="3" s="1"/>
  <c r="L207" i="3"/>
  <c r="L206" i="3" s="1"/>
  <c r="K207" i="3"/>
  <c r="J207" i="3"/>
  <c r="I207" i="3"/>
  <c r="K206" i="3"/>
  <c r="J206" i="3"/>
  <c r="I206" i="3"/>
  <c r="L202" i="3"/>
  <c r="K202" i="3"/>
  <c r="J202" i="3"/>
  <c r="J201" i="3" s="1"/>
  <c r="I202" i="3"/>
  <c r="I201" i="3" s="1"/>
  <c r="L201" i="3"/>
  <c r="K201" i="3"/>
  <c r="L196" i="3"/>
  <c r="L195" i="3" s="1"/>
  <c r="K196" i="3"/>
  <c r="K195" i="3" s="1"/>
  <c r="K186" i="3" s="1"/>
  <c r="J196" i="3"/>
  <c r="J195" i="3" s="1"/>
  <c r="I196" i="3"/>
  <c r="I195" i="3" s="1"/>
  <c r="L191" i="3"/>
  <c r="L190" i="3" s="1"/>
  <c r="K191" i="3"/>
  <c r="J191" i="3"/>
  <c r="I191" i="3"/>
  <c r="K190" i="3"/>
  <c r="J190" i="3"/>
  <c r="I190" i="3"/>
  <c r="L188" i="3"/>
  <c r="K188" i="3"/>
  <c r="J188" i="3"/>
  <c r="J187" i="3" s="1"/>
  <c r="I188" i="3"/>
  <c r="I187" i="3" s="1"/>
  <c r="L187" i="3"/>
  <c r="K187" i="3"/>
  <c r="L180" i="3"/>
  <c r="L179" i="3" s="1"/>
  <c r="K180" i="3"/>
  <c r="K179" i="3" s="1"/>
  <c r="J180" i="3"/>
  <c r="J179" i="3" s="1"/>
  <c r="I180" i="3"/>
  <c r="I179" i="3" s="1"/>
  <c r="L175" i="3"/>
  <c r="L174" i="3" s="1"/>
  <c r="L173" i="3" s="1"/>
  <c r="K175" i="3"/>
  <c r="J175" i="3"/>
  <c r="I175" i="3"/>
  <c r="K174" i="3"/>
  <c r="K173" i="3" s="1"/>
  <c r="J174" i="3"/>
  <c r="J173" i="3" s="1"/>
  <c r="I174" i="3"/>
  <c r="L171" i="3"/>
  <c r="L170" i="3" s="1"/>
  <c r="L169" i="3" s="1"/>
  <c r="K171" i="3"/>
  <c r="J171" i="3"/>
  <c r="I171" i="3"/>
  <c r="K170" i="3"/>
  <c r="K169" i="3" s="1"/>
  <c r="K168" i="3" s="1"/>
  <c r="J170" i="3"/>
  <c r="J169" i="3" s="1"/>
  <c r="J168" i="3" s="1"/>
  <c r="I170" i="3"/>
  <c r="I169" i="3" s="1"/>
  <c r="L166" i="3"/>
  <c r="L165" i="3" s="1"/>
  <c r="K166" i="3"/>
  <c r="K165" i="3" s="1"/>
  <c r="J166" i="3"/>
  <c r="J165" i="3" s="1"/>
  <c r="I166" i="3"/>
  <c r="I165" i="3" s="1"/>
  <c r="L161" i="3"/>
  <c r="L160" i="3" s="1"/>
  <c r="K161" i="3"/>
  <c r="J161" i="3"/>
  <c r="I161" i="3"/>
  <c r="K160" i="3"/>
  <c r="K159" i="3" s="1"/>
  <c r="K158" i="3" s="1"/>
  <c r="J160" i="3"/>
  <c r="J159" i="3" s="1"/>
  <c r="J158" i="3" s="1"/>
  <c r="I160" i="3"/>
  <c r="I159" i="3" s="1"/>
  <c r="I158" i="3" s="1"/>
  <c r="L155" i="3"/>
  <c r="L154" i="3" s="1"/>
  <c r="L153" i="3" s="1"/>
  <c r="K155" i="3"/>
  <c r="K154" i="3" s="1"/>
  <c r="K153" i="3" s="1"/>
  <c r="J155" i="3"/>
  <c r="J154" i="3" s="1"/>
  <c r="J153" i="3" s="1"/>
  <c r="I155" i="3"/>
  <c r="I154" i="3" s="1"/>
  <c r="I153" i="3" s="1"/>
  <c r="L151" i="3"/>
  <c r="L150" i="3" s="1"/>
  <c r="K151" i="3"/>
  <c r="K150" i="3" s="1"/>
  <c r="J151" i="3"/>
  <c r="J150" i="3" s="1"/>
  <c r="I151" i="3"/>
  <c r="I150" i="3" s="1"/>
  <c r="L147" i="3"/>
  <c r="L146" i="3" s="1"/>
  <c r="L145" i="3" s="1"/>
  <c r="K147" i="3"/>
  <c r="J147" i="3"/>
  <c r="I147" i="3"/>
  <c r="K146" i="3"/>
  <c r="K145" i="3" s="1"/>
  <c r="J146" i="3"/>
  <c r="J145" i="3" s="1"/>
  <c r="I146" i="3"/>
  <c r="I145" i="3" s="1"/>
  <c r="L142" i="3"/>
  <c r="L141" i="3" s="1"/>
  <c r="L140" i="3" s="1"/>
  <c r="L139" i="3" s="1"/>
  <c r="K142" i="3"/>
  <c r="J142" i="3"/>
  <c r="I142" i="3"/>
  <c r="K141" i="3"/>
  <c r="K140" i="3" s="1"/>
  <c r="K139" i="3" s="1"/>
  <c r="J141" i="3"/>
  <c r="J140" i="3" s="1"/>
  <c r="J139" i="3" s="1"/>
  <c r="I141" i="3"/>
  <c r="I140" i="3" s="1"/>
  <c r="I139" i="3" s="1"/>
  <c r="L137" i="3"/>
  <c r="L136" i="3" s="1"/>
  <c r="L135" i="3" s="1"/>
  <c r="K137" i="3"/>
  <c r="K136" i="3" s="1"/>
  <c r="K135" i="3" s="1"/>
  <c r="J137" i="3"/>
  <c r="J136" i="3" s="1"/>
  <c r="J135" i="3" s="1"/>
  <c r="I137" i="3"/>
  <c r="I136" i="3" s="1"/>
  <c r="I135" i="3" s="1"/>
  <c r="L133" i="3"/>
  <c r="L132" i="3" s="1"/>
  <c r="L131" i="3" s="1"/>
  <c r="K133" i="3"/>
  <c r="K132" i="3" s="1"/>
  <c r="K131" i="3" s="1"/>
  <c r="J133" i="3"/>
  <c r="J132" i="3" s="1"/>
  <c r="J131" i="3" s="1"/>
  <c r="I133" i="3"/>
  <c r="I132" i="3" s="1"/>
  <c r="I131" i="3" s="1"/>
  <c r="L129" i="3"/>
  <c r="L128" i="3" s="1"/>
  <c r="L127" i="3" s="1"/>
  <c r="K129" i="3"/>
  <c r="K128" i="3" s="1"/>
  <c r="K127" i="3" s="1"/>
  <c r="J129" i="3"/>
  <c r="J128" i="3" s="1"/>
  <c r="J127" i="3" s="1"/>
  <c r="I129" i="3"/>
  <c r="I128" i="3" s="1"/>
  <c r="I127" i="3" s="1"/>
  <c r="L125" i="3"/>
  <c r="L124" i="3" s="1"/>
  <c r="L123" i="3" s="1"/>
  <c r="K125" i="3"/>
  <c r="K124" i="3" s="1"/>
  <c r="K123" i="3" s="1"/>
  <c r="J125" i="3"/>
  <c r="J124" i="3" s="1"/>
  <c r="J123" i="3" s="1"/>
  <c r="I125" i="3"/>
  <c r="I124" i="3" s="1"/>
  <c r="I123" i="3" s="1"/>
  <c r="L121" i="3"/>
  <c r="L120" i="3" s="1"/>
  <c r="L119" i="3" s="1"/>
  <c r="K121" i="3"/>
  <c r="K120" i="3" s="1"/>
  <c r="K119" i="3" s="1"/>
  <c r="J121" i="3"/>
  <c r="J120" i="3" s="1"/>
  <c r="J119" i="3" s="1"/>
  <c r="I121" i="3"/>
  <c r="I120" i="3" s="1"/>
  <c r="I119" i="3" s="1"/>
  <c r="L116" i="3"/>
  <c r="L115" i="3" s="1"/>
  <c r="L114" i="3" s="1"/>
  <c r="K116" i="3"/>
  <c r="K115" i="3" s="1"/>
  <c r="K114" i="3" s="1"/>
  <c r="J116" i="3"/>
  <c r="J115" i="3" s="1"/>
  <c r="J114" i="3" s="1"/>
  <c r="I116" i="3"/>
  <c r="I115" i="3" s="1"/>
  <c r="I114" i="3" s="1"/>
  <c r="I113" i="3" s="1"/>
  <c r="L110" i="3"/>
  <c r="K110" i="3"/>
  <c r="K109" i="3" s="1"/>
  <c r="J110" i="3"/>
  <c r="J109" i="3" s="1"/>
  <c r="I110" i="3"/>
  <c r="I109" i="3" s="1"/>
  <c r="L109" i="3"/>
  <c r="L106" i="3"/>
  <c r="L105" i="3" s="1"/>
  <c r="L104" i="3" s="1"/>
  <c r="K106" i="3"/>
  <c r="K105" i="3" s="1"/>
  <c r="J106" i="3"/>
  <c r="J105" i="3" s="1"/>
  <c r="I106" i="3"/>
  <c r="I105" i="3" s="1"/>
  <c r="L101" i="3"/>
  <c r="L100" i="3" s="1"/>
  <c r="L99" i="3" s="1"/>
  <c r="K101" i="3"/>
  <c r="K100" i="3" s="1"/>
  <c r="K99" i="3" s="1"/>
  <c r="J101" i="3"/>
  <c r="J100" i="3" s="1"/>
  <c r="J99" i="3" s="1"/>
  <c r="I101" i="3"/>
  <c r="I100" i="3" s="1"/>
  <c r="I99" i="3" s="1"/>
  <c r="L96" i="3"/>
  <c r="L95" i="3" s="1"/>
  <c r="L94" i="3" s="1"/>
  <c r="L93" i="3" s="1"/>
  <c r="K96" i="3"/>
  <c r="K95" i="3" s="1"/>
  <c r="K94" i="3" s="1"/>
  <c r="J96" i="3"/>
  <c r="J95" i="3" s="1"/>
  <c r="J94" i="3" s="1"/>
  <c r="I96" i="3"/>
  <c r="I95" i="3" s="1"/>
  <c r="I94" i="3" s="1"/>
  <c r="L89" i="3"/>
  <c r="K89" i="3"/>
  <c r="K88" i="3" s="1"/>
  <c r="K87" i="3" s="1"/>
  <c r="K86" i="3" s="1"/>
  <c r="J89" i="3"/>
  <c r="J88" i="3" s="1"/>
  <c r="J87" i="3" s="1"/>
  <c r="J86" i="3" s="1"/>
  <c r="I89" i="3"/>
  <c r="I88" i="3" s="1"/>
  <c r="I87" i="3" s="1"/>
  <c r="I86" i="3" s="1"/>
  <c r="L88" i="3"/>
  <c r="L87" i="3" s="1"/>
  <c r="L86" i="3" s="1"/>
  <c r="L84" i="3"/>
  <c r="L83" i="3" s="1"/>
  <c r="L82" i="3" s="1"/>
  <c r="K84" i="3"/>
  <c r="J84" i="3"/>
  <c r="I84" i="3"/>
  <c r="K83" i="3"/>
  <c r="K82" i="3" s="1"/>
  <c r="J83" i="3"/>
  <c r="J82" i="3" s="1"/>
  <c r="I83" i="3"/>
  <c r="I82" i="3" s="1"/>
  <c r="L78" i="3"/>
  <c r="L77" i="3" s="1"/>
  <c r="K78" i="3"/>
  <c r="J78" i="3"/>
  <c r="I78" i="3"/>
  <c r="K77" i="3"/>
  <c r="J77" i="3"/>
  <c r="I77" i="3"/>
  <c r="L73" i="3"/>
  <c r="K73" i="3"/>
  <c r="J73" i="3"/>
  <c r="J72" i="3" s="1"/>
  <c r="I73" i="3"/>
  <c r="I72" i="3" s="1"/>
  <c r="L72" i="3"/>
  <c r="K72" i="3"/>
  <c r="L68" i="3"/>
  <c r="L67" i="3" s="1"/>
  <c r="L66" i="3" s="1"/>
  <c r="L65" i="3" s="1"/>
  <c r="K68" i="3"/>
  <c r="K67" i="3" s="1"/>
  <c r="K66" i="3" s="1"/>
  <c r="J68" i="3"/>
  <c r="J67" i="3" s="1"/>
  <c r="I68" i="3"/>
  <c r="I67" i="3" s="1"/>
  <c r="I66" i="3" s="1"/>
  <c r="L49" i="3"/>
  <c r="K49" i="3"/>
  <c r="K48" i="3" s="1"/>
  <c r="K47" i="3" s="1"/>
  <c r="K46" i="3" s="1"/>
  <c r="J49" i="3"/>
  <c r="J48" i="3" s="1"/>
  <c r="J47" i="3" s="1"/>
  <c r="J46" i="3" s="1"/>
  <c r="I49" i="3"/>
  <c r="I48" i="3" s="1"/>
  <c r="I47" i="3" s="1"/>
  <c r="I46" i="3" s="1"/>
  <c r="L48" i="3"/>
  <c r="L47" i="3" s="1"/>
  <c r="L46" i="3" s="1"/>
  <c r="L44" i="3"/>
  <c r="L43" i="3" s="1"/>
  <c r="L42" i="3" s="1"/>
  <c r="K44" i="3"/>
  <c r="J44" i="3"/>
  <c r="I44" i="3"/>
  <c r="K43" i="3"/>
  <c r="K42" i="3" s="1"/>
  <c r="J43" i="3"/>
  <c r="J42" i="3" s="1"/>
  <c r="I43" i="3"/>
  <c r="I42" i="3" s="1"/>
  <c r="L40" i="3"/>
  <c r="K40" i="3"/>
  <c r="J40" i="3"/>
  <c r="I40" i="3"/>
  <c r="L38" i="3"/>
  <c r="L37" i="3" s="1"/>
  <c r="L36" i="3" s="1"/>
  <c r="L35" i="3" s="1"/>
  <c r="K38" i="3"/>
  <c r="K37" i="3" s="1"/>
  <c r="K36" i="3" s="1"/>
  <c r="K35" i="3" s="1"/>
  <c r="J38" i="3"/>
  <c r="J37" i="3" s="1"/>
  <c r="J36" i="3" s="1"/>
  <c r="J35" i="3" s="1"/>
  <c r="I38" i="3"/>
  <c r="I37" i="3" s="1"/>
  <c r="I36" i="3" s="1"/>
  <c r="I35" i="3" s="1"/>
  <c r="L365" i="2"/>
  <c r="L364" i="2" s="1"/>
  <c r="K365" i="2"/>
  <c r="J365" i="2"/>
  <c r="I365" i="2"/>
  <c r="I364" i="2" s="1"/>
  <c r="K364" i="2"/>
  <c r="J364" i="2"/>
  <c r="L362" i="2"/>
  <c r="K362" i="2"/>
  <c r="K361" i="2" s="1"/>
  <c r="J362" i="2"/>
  <c r="J361" i="2" s="1"/>
  <c r="I362" i="2"/>
  <c r="I361" i="2" s="1"/>
  <c r="L361" i="2"/>
  <c r="L359" i="2"/>
  <c r="L358" i="2" s="1"/>
  <c r="K359" i="2"/>
  <c r="K358" i="2" s="1"/>
  <c r="J359" i="2"/>
  <c r="J358" i="2" s="1"/>
  <c r="I359" i="2"/>
  <c r="I358" i="2"/>
  <c r="L355" i="2"/>
  <c r="K355" i="2"/>
  <c r="J355" i="2"/>
  <c r="I355" i="2"/>
  <c r="I354" i="2" s="1"/>
  <c r="L354" i="2"/>
  <c r="K354" i="2"/>
  <c r="J354" i="2"/>
  <c r="L351" i="2"/>
  <c r="K351" i="2"/>
  <c r="K350" i="2" s="1"/>
  <c r="J351" i="2"/>
  <c r="J350" i="2" s="1"/>
  <c r="I351" i="2"/>
  <c r="I350" i="2" s="1"/>
  <c r="L350" i="2"/>
  <c r="L347" i="2"/>
  <c r="L346" i="2" s="1"/>
  <c r="L336" i="2" s="1"/>
  <c r="K347" i="2"/>
  <c r="K346" i="2" s="1"/>
  <c r="J347" i="2"/>
  <c r="J346" i="2" s="1"/>
  <c r="I347" i="2"/>
  <c r="I346" i="2"/>
  <c r="L343" i="2"/>
  <c r="K343" i="2"/>
  <c r="J343" i="2"/>
  <c r="I343" i="2"/>
  <c r="L340" i="2"/>
  <c r="K340" i="2"/>
  <c r="J340" i="2"/>
  <c r="I340" i="2"/>
  <c r="L338" i="2"/>
  <c r="K338" i="2"/>
  <c r="K337" i="2" s="1"/>
  <c r="J338" i="2"/>
  <c r="J337" i="2" s="1"/>
  <c r="J336" i="2" s="1"/>
  <c r="I338" i="2"/>
  <c r="I337" i="2" s="1"/>
  <c r="I336" i="2" s="1"/>
  <c r="L337" i="2"/>
  <c r="K336" i="2"/>
  <c r="L333" i="2"/>
  <c r="K333" i="2"/>
  <c r="K332" i="2" s="1"/>
  <c r="J333" i="2"/>
  <c r="J332" i="2" s="1"/>
  <c r="I333" i="2"/>
  <c r="I332" i="2" s="1"/>
  <c r="L332" i="2"/>
  <c r="L330" i="2"/>
  <c r="L329" i="2" s="1"/>
  <c r="K330" i="2"/>
  <c r="K329" i="2" s="1"/>
  <c r="J330" i="2"/>
  <c r="J329" i="2" s="1"/>
  <c r="I330" i="2"/>
  <c r="I329" i="2"/>
  <c r="L327" i="2"/>
  <c r="L326" i="2" s="1"/>
  <c r="K327" i="2"/>
  <c r="J327" i="2"/>
  <c r="I327" i="2"/>
  <c r="I326" i="2" s="1"/>
  <c r="K326" i="2"/>
  <c r="J326" i="2"/>
  <c r="L323" i="2"/>
  <c r="K323" i="2"/>
  <c r="K322" i="2" s="1"/>
  <c r="J323" i="2"/>
  <c r="J322" i="2" s="1"/>
  <c r="I323" i="2"/>
  <c r="I322" i="2" s="1"/>
  <c r="L322" i="2"/>
  <c r="L319" i="2"/>
  <c r="L318" i="2" s="1"/>
  <c r="K319" i="2"/>
  <c r="K318" i="2" s="1"/>
  <c r="J319" i="2"/>
  <c r="J318" i="2" s="1"/>
  <c r="I319" i="2"/>
  <c r="I318" i="2"/>
  <c r="L315" i="2"/>
  <c r="K315" i="2"/>
  <c r="J315" i="2"/>
  <c r="I315" i="2"/>
  <c r="I314" i="2" s="1"/>
  <c r="L314" i="2"/>
  <c r="K314" i="2"/>
  <c r="J314" i="2"/>
  <c r="L311" i="2"/>
  <c r="K311" i="2"/>
  <c r="J311" i="2"/>
  <c r="I311" i="2"/>
  <c r="L308" i="2"/>
  <c r="K308" i="2"/>
  <c r="J308" i="2"/>
  <c r="I308" i="2"/>
  <c r="L306" i="2"/>
  <c r="L305" i="2" s="1"/>
  <c r="L304" i="2" s="1"/>
  <c r="K306" i="2"/>
  <c r="K305" i="2" s="1"/>
  <c r="K304" i="2" s="1"/>
  <c r="K303" i="2" s="1"/>
  <c r="J306" i="2"/>
  <c r="J305" i="2" s="1"/>
  <c r="I306" i="2"/>
  <c r="I305" i="2"/>
  <c r="I304" i="2" s="1"/>
  <c r="I303" i="2" s="1"/>
  <c r="L300" i="2"/>
  <c r="K300" i="2"/>
  <c r="K299" i="2" s="1"/>
  <c r="J300" i="2"/>
  <c r="J299" i="2" s="1"/>
  <c r="I300" i="2"/>
  <c r="I299" i="2" s="1"/>
  <c r="L299" i="2"/>
  <c r="L297" i="2"/>
  <c r="L296" i="2" s="1"/>
  <c r="K297" i="2"/>
  <c r="K296" i="2" s="1"/>
  <c r="J297" i="2"/>
  <c r="J296" i="2" s="1"/>
  <c r="I297" i="2"/>
  <c r="I296" i="2"/>
  <c r="L294" i="2"/>
  <c r="K294" i="2"/>
  <c r="J294" i="2"/>
  <c r="I294" i="2"/>
  <c r="I293" i="2" s="1"/>
  <c r="L293" i="2"/>
  <c r="K293" i="2"/>
  <c r="J293" i="2"/>
  <c r="L290" i="2"/>
  <c r="K290" i="2"/>
  <c r="K289" i="2" s="1"/>
  <c r="J290" i="2"/>
  <c r="J289" i="2" s="1"/>
  <c r="I290" i="2"/>
  <c r="I289" i="2" s="1"/>
  <c r="L289" i="2"/>
  <c r="L286" i="2"/>
  <c r="L285" i="2" s="1"/>
  <c r="K286" i="2"/>
  <c r="K285" i="2" s="1"/>
  <c r="J286" i="2"/>
  <c r="J285" i="2" s="1"/>
  <c r="I286" i="2"/>
  <c r="I285" i="2"/>
  <c r="L282" i="2"/>
  <c r="K282" i="2"/>
  <c r="J282" i="2"/>
  <c r="I282" i="2"/>
  <c r="I281" i="2" s="1"/>
  <c r="L281" i="2"/>
  <c r="K281" i="2"/>
  <c r="J281" i="2"/>
  <c r="L278" i="2"/>
  <c r="K278" i="2"/>
  <c r="J278" i="2"/>
  <c r="I278" i="2"/>
  <c r="L275" i="2"/>
  <c r="K275" i="2"/>
  <c r="J275" i="2"/>
  <c r="I275" i="2"/>
  <c r="L273" i="2"/>
  <c r="L272" i="2" s="1"/>
  <c r="L271" i="2" s="1"/>
  <c r="K273" i="2"/>
  <c r="K272" i="2" s="1"/>
  <c r="K271" i="2" s="1"/>
  <c r="J273" i="2"/>
  <c r="J272" i="2" s="1"/>
  <c r="I273" i="2"/>
  <c r="I272" i="2"/>
  <c r="L268" i="2"/>
  <c r="L267" i="2" s="1"/>
  <c r="K268" i="2"/>
  <c r="K267" i="2" s="1"/>
  <c r="J268" i="2"/>
  <c r="J267" i="2" s="1"/>
  <c r="I268" i="2"/>
  <c r="I267" i="2"/>
  <c r="L265" i="2"/>
  <c r="L264" i="2" s="1"/>
  <c r="K265" i="2"/>
  <c r="J265" i="2"/>
  <c r="I265" i="2"/>
  <c r="I264" i="2" s="1"/>
  <c r="K264" i="2"/>
  <c r="J264" i="2"/>
  <c r="L262" i="2"/>
  <c r="K262" i="2"/>
  <c r="K261" i="2" s="1"/>
  <c r="J262" i="2"/>
  <c r="J261" i="2" s="1"/>
  <c r="I262" i="2"/>
  <c r="I261" i="2" s="1"/>
  <c r="I239" i="2" s="1"/>
  <c r="L261" i="2"/>
  <c r="L258" i="2"/>
  <c r="L257" i="2" s="1"/>
  <c r="K258" i="2"/>
  <c r="K257" i="2" s="1"/>
  <c r="J258" i="2"/>
  <c r="J257" i="2" s="1"/>
  <c r="I258" i="2"/>
  <c r="I257" i="2"/>
  <c r="L254" i="2"/>
  <c r="K254" i="2"/>
  <c r="J254" i="2"/>
  <c r="I254" i="2"/>
  <c r="I253" i="2" s="1"/>
  <c r="L253" i="2"/>
  <c r="K253" i="2"/>
  <c r="J253" i="2"/>
  <c r="L250" i="2"/>
  <c r="K250" i="2"/>
  <c r="K249" i="2" s="1"/>
  <c r="J250" i="2"/>
  <c r="J249" i="2" s="1"/>
  <c r="I250" i="2"/>
  <c r="L249" i="2"/>
  <c r="I249" i="2"/>
  <c r="L246" i="2"/>
  <c r="K246" i="2"/>
  <c r="J246" i="2"/>
  <c r="I246" i="2"/>
  <c r="L243" i="2"/>
  <c r="K243" i="2"/>
  <c r="J243" i="2"/>
  <c r="I243" i="2"/>
  <c r="L241" i="2"/>
  <c r="L240" i="2" s="1"/>
  <c r="L239" i="2" s="1"/>
  <c r="K241" i="2"/>
  <c r="J241" i="2"/>
  <c r="I241" i="2"/>
  <c r="I240" i="2" s="1"/>
  <c r="K240" i="2"/>
  <c r="K239" i="2" s="1"/>
  <c r="J240" i="2"/>
  <c r="L234" i="2"/>
  <c r="L233" i="2" s="1"/>
  <c r="K234" i="2"/>
  <c r="K233" i="2" s="1"/>
  <c r="K232" i="2" s="1"/>
  <c r="J234" i="2"/>
  <c r="J233" i="2" s="1"/>
  <c r="J232" i="2" s="1"/>
  <c r="I234" i="2"/>
  <c r="I233" i="2"/>
  <c r="L232" i="2"/>
  <c r="I232" i="2"/>
  <c r="L230" i="2"/>
  <c r="L229" i="2" s="1"/>
  <c r="L228" i="2" s="1"/>
  <c r="K230" i="2"/>
  <c r="K229" i="2" s="1"/>
  <c r="K228" i="2" s="1"/>
  <c r="J230" i="2"/>
  <c r="J229" i="2" s="1"/>
  <c r="J228" i="2" s="1"/>
  <c r="I230" i="2"/>
  <c r="I229" i="2"/>
  <c r="I228" i="2" s="1"/>
  <c r="L221" i="2"/>
  <c r="L220" i="2" s="1"/>
  <c r="K221" i="2"/>
  <c r="K220" i="2" s="1"/>
  <c r="J221" i="2"/>
  <c r="J220" i="2" s="1"/>
  <c r="I221" i="2"/>
  <c r="I220" i="2"/>
  <c r="L218" i="2"/>
  <c r="K218" i="2"/>
  <c r="J218" i="2"/>
  <c r="I218" i="2"/>
  <c r="I217" i="2" s="1"/>
  <c r="L217" i="2"/>
  <c r="K217" i="2"/>
  <c r="K216" i="2" s="1"/>
  <c r="J217" i="2"/>
  <c r="J216" i="2" s="1"/>
  <c r="I216" i="2"/>
  <c r="L211" i="2"/>
  <c r="K211" i="2"/>
  <c r="J211" i="2"/>
  <c r="I211" i="2"/>
  <c r="I210" i="2" s="1"/>
  <c r="L210" i="2"/>
  <c r="L209" i="2" s="1"/>
  <c r="K210" i="2"/>
  <c r="K209" i="2" s="1"/>
  <c r="J210" i="2"/>
  <c r="J209" i="2" s="1"/>
  <c r="I209" i="2"/>
  <c r="L207" i="2"/>
  <c r="L206" i="2" s="1"/>
  <c r="K207" i="2"/>
  <c r="J207" i="2"/>
  <c r="I207" i="2"/>
  <c r="I206" i="2" s="1"/>
  <c r="K206" i="2"/>
  <c r="J206" i="2"/>
  <c r="L202" i="2"/>
  <c r="K202" i="2"/>
  <c r="K201" i="2" s="1"/>
  <c r="J202" i="2"/>
  <c r="J201" i="2" s="1"/>
  <c r="I202" i="2"/>
  <c r="L201" i="2"/>
  <c r="L186" i="2" s="1"/>
  <c r="I201" i="2"/>
  <c r="L196" i="2"/>
  <c r="L195" i="2" s="1"/>
  <c r="K196" i="2"/>
  <c r="K195" i="2" s="1"/>
  <c r="J196" i="2"/>
  <c r="J195" i="2" s="1"/>
  <c r="I196" i="2"/>
  <c r="I195" i="2"/>
  <c r="L191" i="2"/>
  <c r="K191" i="2"/>
  <c r="J191" i="2"/>
  <c r="I191" i="2"/>
  <c r="I190" i="2" s="1"/>
  <c r="L190" i="2"/>
  <c r="K190" i="2"/>
  <c r="J190" i="2"/>
  <c r="L188" i="2"/>
  <c r="K188" i="2"/>
  <c r="K187" i="2" s="1"/>
  <c r="J188" i="2"/>
  <c r="J187" i="2" s="1"/>
  <c r="J186" i="2" s="1"/>
  <c r="J185" i="2" s="1"/>
  <c r="I188" i="2"/>
  <c r="L187" i="2"/>
  <c r="I187" i="2"/>
  <c r="K186" i="2"/>
  <c r="K185" i="2" s="1"/>
  <c r="L180" i="2"/>
  <c r="L179" i="2" s="1"/>
  <c r="K180" i="2"/>
  <c r="K179" i="2" s="1"/>
  <c r="J180" i="2"/>
  <c r="J179" i="2" s="1"/>
  <c r="I180" i="2"/>
  <c r="I179" i="2"/>
  <c r="L175" i="2"/>
  <c r="K175" i="2"/>
  <c r="J175" i="2"/>
  <c r="I175" i="2"/>
  <c r="I174" i="2" s="1"/>
  <c r="L174" i="2"/>
  <c r="L173" i="2" s="1"/>
  <c r="K174" i="2"/>
  <c r="J174" i="2"/>
  <c r="I173" i="2"/>
  <c r="L171" i="2"/>
  <c r="L170" i="2" s="1"/>
  <c r="L169" i="2" s="1"/>
  <c r="L168" i="2" s="1"/>
  <c r="K171" i="2"/>
  <c r="J171" i="2"/>
  <c r="I171" i="2"/>
  <c r="I170" i="2" s="1"/>
  <c r="K170" i="2"/>
  <c r="K169" i="2" s="1"/>
  <c r="J170" i="2"/>
  <c r="J169" i="2" s="1"/>
  <c r="I169" i="2"/>
  <c r="I168" i="2"/>
  <c r="L166" i="2"/>
  <c r="L165" i="2" s="1"/>
  <c r="K166" i="2"/>
  <c r="K165" i="2" s="1"/>
  <c r="J166" i="2"/>
  <c r="J165" i="2" s="1"/>
  <c r="I166" i="2"/>
  <c r="I165" i="2"/>
  <c r="L161" i="2"/>
  <c r="K161" i="2"/>
  <c r="J161" i="2"/>
  <c r="I161" i="2"/>
  <c r="I160" i="2" s="1"/>
  <c r="L160" i="2"/>
  <c r="K160" i="2"/>
  <c r="K159" i="2" s="1"/>
  <c r="K158" i="2" s="1"/>
  <c r="J160" i="2"/>
  <c r="I159" i="2"/>
  <c r="I158" i="2" s="1"/>
  <c r="L155" i="2"/>
  <c r="L154" i="2" s="1"/>
  <c r="L153" i="2" s="1"/>
  <c r="K155" i="2"/>
  <c r="K154" i="2" s="1"/>
  <c r="K153" i="2" s="1"/>
  <c r="J155" i="2"/>
  <c r="J154" i="2" s="1"/>
  <c r="J153" i="2" s="1"/>
  <c r="I155" i="2"/>
  <c r="I154" i="2"/>
  <c r="I153" i="2" s="1"/>
  <c r="L151" i="2"/>
  <c r="L150" i="2" s="1"/>
  <c r="K151" i="2"/>
  <c r="K150" i="2" s="1"/>
  <c r="J151" i="2"/>
  <c r="J150" i="2" s="1"/>
  <c r="I151" i="2"/>
  <c r="I150" i="2"/>
  <c r="L147" i="2"/>
  <c r="L146" i="2" s="1"/>
  <c r="L145" i="2" s="1"/>
  <c r="K147" i="2"/>
  <c r="J147" i="2"/>
  <c r="I147" i="2"/>
  <c r="I146" i="2" s="1"/>
  <c r="K146" i="2"/>
  <c r="K145" i="2" s="1"/>
  <c r="J146" i="2"/>
  <c r="J145" i="2" s="1"/>
  <c r="I145" i="2"/>
  <c r="L142" i="2"/>
  <c r="K142" i="2"/>
  <c r="J142" i="2"/>
  <c r="I142" i="2"/>
  <c r="I141" i="2" s="1"/>
  <c r="I140" i="2" s="1"/>
  <c r="L141" i="2"/>
  <c r="L140" i="2" s="1"/>
  <c r="K141" i="2"/>
  <c r="K140" i="2" s="1"/>
  <c r="J141" i="2"/>
  <c r="J140" i="2" s="1"/>
  <c r="L137" i="2"/>
  <c r="L136" i="2" s="1"/>
  <c r="K137" i="2"/>
  <c r="K136" i="2" s="1"/>
  <c r="K135" i="2" s="1"/>
  <c r="J137" i="2"/>
  <c r="J136" i="2" s="1"/>
  <c r="J135" i="2" s="1"/>
  <c r="I137" i="2"/>
  <c r="I136" i="2"/>
  <c r="L135" i="2"/>
  <c r="I135" i="2"/>
  <c r="L133" i="2"/>
  <c r="L132" i="2" s="1"/>
  <c r="K133" i="2"/>
  <c r="K132" i="2" s="1"/>
  <c r="K131" i="2" s="1"/>
  <c r="J133" i="2"/>
  <c r="J132" i="2" s="1"/>
  <c r="J131" i="2" s="1"/>
  <c r="I133" i="2"/>
  <c r="I132" i="2"/>
  <c r="I131" i="2" s="1"/>
  <c r="L131" i="2"/>
  <c r="L129" i="2"/>
  <c r="L128" i="2" s="1"/>
  <c r="L127" i="2" s="1"/>
  <c r="K129" i="2"/>
  <c r="K128" i="2" s="1"/>
  <c r="K127" i="2" s="1"/>
  <c r="J129" i="2"/>
  <c r="J128" i="2" s="1"/>
  <c r="J127" i="2" s="1"/>
  <c r="I129" i="2"/>
  <c r="I128" i="2"/>
  <c r="I127" i="2" s="1"/>
  <c r="L125" i="2"/>
  <c r="L124" i="2" s="1"/>
  <c r="K125" i="2"/>
  <c r="K124" i="2" s="1"/>
  <c r="K123" i="2" s="1"/>
  <c r="J125" i="2"/>
  <c r="J124" i="2" s="1"/>
  <c r="J123" i="2" s="1"/>
  <c r="I125" i="2"/>
  <c r="I124" i="2"/>
  <c r="L123" i="2"/>
  <c r="I123" i="2"/>
  <c r="L121" i="2"/>
  <c r="L120" i="2" s="1"/>
  <c r="L119" i="2" s="1"/>
  <c r="K121" i="2"/>
  <c r="K120" i="2" s="1"/>
  <c r="K119" i="2" s="1"/>
  <c r="J121" i="2"/>
  <c r="J120" i="2" s="1"/>
  <c r="J119" i="2" s="1"/>
  <c r="I121" i="2"/>
  <c r="I120" i="2"/>
  <c r="I119" i="2"/>
  <c r="L116" i="2"/>
  <c r="L115" i="2" s="1"/>
  <c r="L114" i="2" s="1"/>
  <c r="K116" i="2"/>
  <c r="K115" i="2" s="1"/>
  <c r="K114" i="2" s="1"/>
  <c r="K113" i="2" s="1"/>
  <c r="J116" i="2"/>
  <c r="I116" i="2"/>
  <c r="J115" i="2"/>
  <c r="J114" i="2" s="1"/>
  <c r="J113" i="2" s="1"/>
  <c r="I115" i="2"/>
  <c r="I114" i="2"/>
  <c r="L110" i="2"/>
  <c r="K110" i="2"/>
  <c r="K109" i="2" s="1"/>
  <c r="J110" i="2"/>
  <c r="J109" i="2" s="1"/>
  <c r="I110" i="2"/>
  <c r="L109" i="2"/>
  <c r="L104" i="2" s="1"/>
  <c r="I109" i="2"/>
  <c r="I104" i="2" s="1"/>
  <c r="L106" i="2"/>
  <c r="L105" i="2" s="1"/>
  <c r="K106" i="2"/>
  <c r="K105" i="2" s="1"/>
  <c r="J106" i="2"/>
  <c r="J105" i="2" s="1"/>
  <c r="J104" i="2" s="1"/>
  <c r="I106" i="2"/>
  <c r="I105" i="2"/>
  <c r="L101" i="2"/>
  <c r="L100" i="2" s="1"/>
  <c r="K101" i="2"/>
  <c r="K100" i="2" s="1"/>
  <c r="K99" i="2" s="1"/>
  <c r="J101" i="2"/>
  <c r="J100" i="2" s="1"/>
  <c r="J99" i="2" s="1"/>
  <c r="I101" i="2"/>
  <c r="I100" i="2"/>
  <c r="I99" i="2" s="1"/>
  <c r="L99" i="2"/>
  <c r="L96" i="2"/>
  <c r="L95" i="2" s="1"/>
  <c r="K96" i="2"/>
  <c r="K95" i="2" s="1"/>
  <c r="K94" i="2" s="1"/>
  <c r="J96" i="2"/>
  <c r="J95" i="2" s="1"/>
  <c r="J94" i="2" s="1"/>
  <c r="J93" i="2" s="1"/>
  <c r="I96" i="2"/>
  <c r="I95" i="2"/>
  <c r="L94" i="2"/>
  <c r="I94" i="2"/>
  <c r="L89" i="2"/>
  <c r="K89" i="2"/>
  <c r="K88" i="2" s="1"/>
  <c r="J89" i="2"/>
  <c r="J88" i="2" s="1"/>
  <c r="I89" i="2"/>
  <c r="I88" i="2" s="1"/>
  <c r="I87" i="2" s="1"/>
  <c r="I86" i="2" s="1"/>
  <c r="L88" i="2"/>
  <c r="L87" i="2" s="1"/>
  <c r="L86" i="2" s="1"/>
  <c r="K87" i="2"/>
  <c r="K86" i="2" s="1"/>
  <c r="J87" i="2"/>
  <c r="J86" i="2" s="1"/>
  <c r="L84" i="2"/>
  <c r="L83" i="2" s="1"/>
  <c r="L82" i="2" s="1"/>
  <c r="K84" i="2"/>
  <c r="J84" i="2"/>
  <c r="I84" i="2"/>
  <c r="I83" i="2" s="1"/>
  <c r="K83" i="2"/>
  <c r="K82" i="2" s="1"/>
  <c r="J83" i="2"/>
  <c r="J82" i="2"/>
  <c r="I82" i="2"/>
  <c r="L78" i="2"/>
  <c r="L77" i="2" s="1"/>
  <c r="K78" i="2"/>
  <c r="J78" i="2"/>
  <c r="I78" i="2"/>
  <c r="I77" i="2" s="1"/>
  <c r="K77" i="2"/>
  <c r="J77" i="2"/>
  <c r="L73" i="2"/>
  <c r="K73" i="2"/>
  <c r="K72" i="2" s="1"/>
  <c r="J73" i="2"/>
  <c r="J72" i="2" s="1"/>
  <c r="I73" i="2"/>
  <c r="L72" i="2"/>
  <c r="I72" i="2"/>
  <c r="I66" i="2" s="1"/>
  <c r="I65" i="2" s="1"/>
  <c r="L68" i="2"/>
  <c r="L67" i="2" s="1"/>
  <c r="K68" i="2"/>
  <c r="K67" i="2" s="1"/>
  <c r="J68" i="2"/>
  <c r="J67" i="2" s="1"/>
  <c r="J66" i="2" s="1"/>
  <c r="J65" i="2" s="1"/>
  <c r="I68" i="2"/>
  <c r="I67" i="2"/>
  <c r="L49" i="2"/>
  <c r="K49" i="2"/>
  <c r="K48" i="2" s="1"/>
  <c r="J49" i="2"/>
  <c r="J48" i="2" s="1"/>
  <c r="I49" i="2"/>
  <c r="I48" i="2" s="1"/>
  <c r="I47" i="2" s="1"/>
  <c r="I46" i="2" s="1"/>
  <c r="L48" i="2"/>
  <c r="L47" i="2"/>
  <c r="L46" i="2" s="1"/>
  <c r="K47" i="2"/>
  <c r="K46" i="2" s="1"/>
  <c r="J47" i="2"/>
  <c r="J46" i="2" s="1"/>
  <c r="L44" i="2"/>
  <c r="K44" i="2"/>
  <c r="J44" i="2"/>
  <c r="I44" i="2"/>
  <c r="I43" i="2" s="1"/>
  <c r="I42" i="2" s="1"/>
  <c r="L43" i="2"/>
  <c r="L42" i="2" s="1"/>
  <c r="K43" i="2"/>
  <c r="K42" i="2" s="1"/>
  <c r="J43" i="2"/>
  <c r="J42" i="2"/>
  <c r="L40" i="2"/>
  <c r="K40" i="2"/>
  <c r="J40" i="2"/>
  <c r="I40" i="2"/>
  <c r="I37" i="2" s="1"/>
  <c r="I36" i="2" s="1"/>
  <c r="I35" i="2" s="1"/>
  <c r="L38" i="2"/>
  <c r="L37" i="2" s="1"/>
  <c r="L36" i="2" s="1"/>
  <c r="L35" i="2" s="1"/>
  <c r="K38" i="2"/>
  <c r="K37" i="2" s="1"/>
  <c r="K36" i="2" s="1"/>
  <c r="K35" i="2" s="1"/>
  <c r="J38" i="2"/>
  <c r="J37" i="2" s="1"/>
  <c r="J36" i="2" s="1"/>
  <c r="J35" i="2" s="1"/>
  <c r="I38" i="2"/>
  <c r="L365" i="1"/>
  <c r="L364" i="1" s="1"/>
  <c r="K365" i="1"/>
  <c r="K364" i="1" s="1"/>
  <c r="J365" i="1"/>
  <c r="J364" i="1" s="1"/>
  <c r="I365" i="1"/>
  <c r="I364" i="1" s="1"/>
  <c r="L362" i="1"/>
  <c r="L361" i="1" s="1"/>
  <c r="K362" i="1"/>
  <c r="K361" i="1" s="1"/>
  <c r="J362" i="1"/>
  <c r="J361" i="1" s="1"/>
  <c r="I362" i="1"/>
  <c r="I361" i="1" s="1"/>
  <c r="L359" i="1"/>
  <c r="L358" i="1" s="1"/>
  <c r="K359" i="1"/>
  <c r="K358" i="1" s="1"/>
  <c r="J359" i="1"/>
  <c r="J358" i="1" s="1"/>
  <c r="I359" i="1"/>
  <c r="I358" i="1"/>
  <c r="L355" i="1"/>
  <c r="K355" i="1"/>
  <c r="J355" i="1"/>
  <c r="I355" i="1"/>
  <c r="L354" i="1"/>
  <c r="K354" i="1"/>
  <c r="J354" i="1"/>
  <c r="I354" i="1"/>
  <c r="L351" i="1"/>
  <c r="L350" i="1" s="1"/>
  <c r="K351" i="1"/>
  <c r="K350" i="1" s="1"/>
  <c r="J351" i="1"/>
  <c r="J350" i="1" s="1"/>
  <c r="I351" i="1"/>
  <c r="I350" i="1" s="1"/>
  <c r="L347" i="1"/>
  <c r="L346" i="1" s="1"/>
  <c r="K347" i="1"/>
  <c r="K346" i="1" s="1"/>
  <c r="J347" i="1"/>
  <c r="J346" i="1" s="1"/>
  <c r="I347" i="1"/>
  <c r="I346" i="1"/>
  <c r="L343" i="1"/>
  <c r="K343" i="1"/>
  <c r="J343" i="1"/>
  <c r="I343" i="1"/>
  <c r="L340" i="1"/>
  <c r="K340" i="1"/>
  <c r="J340" i="1"/>
  <c r="I340" i="1"/>
  <c r="L338" i="1"/>
  <c r="L337" i="1" s="1"/>
  <c r="K338" i="1"/>
  <c r="K337" i="1" s="1"/>
  <c r="J338" i="1"/>
  <c r="J337" i="1" s="1"/>
  <c r="I338" i="1"/>
  <c r="I337" i="1" s="1"/>
  <c r="L333" i="1"/>
  <c r="L332" i="1" s="1"/>
  <c r="K333" i="1"/>
  <c r="K332" i="1" s="1"/>
  <c r="J333" i="1"/>
  <c r="I333" i="1"/>
  <c r="I332" i="1" s="1"/>
  <c r="J332" i="1"/>
  <c r="L330" i="1"/>
  <c r="L329" i="1" s="1"/>
  <c r="K330" i="1"/>
  <c r="K329" i="1" s="1"/>
  <c r="J330" i="1"/>
  <c r="J329" i="1" s="1"/>
  <c r="I330" i="1"/>
  <c r="I329" i="1"/>
  <c r="L327" i="1"/>
  <c r="K327" i="1"/>
  <c r="J327" i="1"/>
  <c r="I327" i="1"/>
  <c r="L326" i="1"/>
  <c r="K326" i="1"/>
  <c r="J326" i="1"/>
  <c r="I326" i="1"/>
  <c r="L323" i="1"/>
  <c r="L322" i="1" s="1"/>
  <c r="K323" i="1"/>
  <c r="K322" i="1" s="1"/>
  <c r="J323" i="1"/>
  <c r="I323" i="1"/>
  <c r="I322" i="1" s="1"/>
  <c r="J322" i="1"/>
  <c r="L319" i="1"/>
  <c r="L318" i="1" s="1"/>
  <c r="K319" i="1"/>
  <c r="K318" i="1" s="1"/>
  <c r="J319" i="1"/>
  <c r="J318" i="1" s="1"/>
  <c r="I319" i="1"/>
  <c r="I318" i="1"/>
  <c r="L315" i="1"/>
  <c r="K315" i="1"/>
  <c r="J315" i="1"/>
  <c r="I315" i="1"/>
  <c r="L314" i="1"/>
  <c r="K314" i="1"/>
  <c r="J314" i="1"/>
  <c r="I314" i="1"/>
  <c r="L311" i="1"/>
  <c r="K311" i="1"/>
  <c r="J311" i="1"/>
  <c r="I311" i="1"/>
  <c r="I305" i="1" s="1"/>
  <c r="I304" i="1" s="1"/>
  <c r="L308" i="1"/>
  <c r="K308" i="1"/>
  <c r="J308" i="1"/>
  <c r="I308" i="1"/>
  <c r="L306" i="1"/>
  <c r="L305" i="1" s="1"/>
  <c r="K306" i="1"/>
  <c r="K305" i="1" s="1"/>
  <c r="J306" i="1"/>
  <c r="J305" i="1" s="1"/>
  <c r="J304" i="1" s="1"/>
  <c r="I306" i="1"/>
  <c r="L300" i="1"/>
  <c r="K300" i="1"/>
  <c r="K299" i="1" s="1"/>
  <c r="J300" i="1"/>
  <c r="I300" i="1"/>
  <c r="I299" i="1" s="1"/>
  <c r="L299" i="1"/>
  <c r="J299" i="1"/>
  <c r="L297" i="1"/>
  <c r="L296" i="1" s="1"/>
  <c r="K297" i="1"/>
  <c r="K296" i="1" s="1"/>
  <c r="J297" i="1"/>
  <c r="J296" i="1" s="1"/>
  <c r="I297" i="1"/>
  <c r="I296" i="1"/>
  <c r="L294" i="1"/>
  <c r="K294" i="1"/>
  <c r="J294" i="1"/>
  <c r="I294" i="1"/>
  <c r="L293" i="1"/>
  <c r="K293" i="1"/>
  <c r="J293" i="1"/>
  <c r="I293" i="1"/>
  <c r="L290" i="1"/>
  <c r="L289" i="1" s="1"/>
  <c r="K290" i="1"/>
  <c r="K289" i="1" s="1"/>
  <c r="J290" i="1"/>
  <c r="I290" i="1"/>
  <c r="I289" i="1" s="1"/>
  <c r="J289" i="1"/>
  <c r="L286" i="1"/>
  <c r="L285" i="1" s="1"/>
  <c r="K286" i="1"/>
  <c r="K285" i="1" s="1"/>
  <c r="J286" i="1"/>
  <c r="J285" i="1" s="1"/>
  <c r="I286" i="1"/>
  <c r="I285" i="1"/>
  <c r="L282" i="1"/>
  <c r="K282" i="1"/>
  <c r="J282" i="1"/>
  <c r="I282" i="1"/>
  <c r="L281" i="1"/>
  <c r="K281" i="1"/>
  <c r="J281" i="1"/>
  <c r="I281" i="1"/>
  <c r="L278" i="1"/>
  <c r="K278" i="1"/>
  <c r="J278" i="1"/>
  <c r="I278" i="1"/>
  <c r="L275" i="1"/>
  <c r="K275" i="1"/>
  <c r="J275" i="1"/>
  <c r="I275" i="1"/>
  <c r="L273" i="1"/>
  <c r="L272" i="1" s="1"/>
  <c r="K273" i="1"/>
  <c r="K272" i="1" s="1"/>
  <c r="K271" i="1" s="1"/>
  <c r="J273" i="1"/>
  <c r="J272" i="1" s="1"/>
  <c r="I273" i="1"/>
  <c r="I272" i="1"/>
  <c r="L268" i="1"/>
  <c r="L267" i="1" s="1"/>
  <c r="K268" i="1"/>
  <c r="K267" i="1" s="1"/>
  <c r="J268" i="1"/>
  <c r="J267" i="1" s="1"/>
  <c r="I268" i="1"/>
  <c r="I267" i="1"/>
  <c r="L265" i="1"/>
  <c r="K265" i="1"/>
  <c r="J265" i="1"/>
  <c r="I265" i="1"/>
  <c r="L264" i="1"/>
  <c r="K264" i="1"/>
  <c r="J264" i="1"/>
  <c r="I264" i="1"/>
  <c r="L262" i="1"/>
  <c r="K262" i="1"/>
  <c r="K261" i="1" s="1"/>
  <c r="J262" i="1"/>
  <c r="I262" i="1"/>
  <c r="I261" i="1" s="1"/>
  <c r="L261" i="1"/>
  <c r="J261" i="1"/>
  <c r="L258" i="1"/>
  <c r="L257" i="1" s="1"/>
  <c r="K258" i="1"/>
  <c r="K257" i="1" s="1"/>
  <c r="J258" i="1"/>
  <c r="J257" i="1" s="1"/>
  <c r="I258" i="1"/>
  <c r="I257" i="1" s="1"/>
  <c r="L254" i="1"/>
  <c r="K254" i="1"/>
  <c r="J254" i="1"/>
  <c r="I254" i="1"/>
  <c r="L253" i="1"/>
  <c r="K253" i="1"/>
  <c r="J253" i="1"/>
  <c r="I253" i="1"/>
  <c r="L250" i="1"/>
  <c r="K250" i="1"/>
  <c r="K249" i="1" s="1"/>
  <c r="J250" i="1"/>
  <c r="I250" i="1"/>
  <c r="I249" i="1" s="1"/>
  <c r="I239" i="1" s="1"/>
  <c r="L249" i="1"/>
  <c r="J249" i="1"/>
  <c r="L246" i="1"/>
  <c r="K246" i="1"/>
  <c r="J246" i="1"/>
  <c r="I246" i="1"/>
  <c r="L243" i="1"/>
  <c r="K243" i="1"/>
  <c r="J243" i="1"/>
  <c r="I243" i="1"/>
  <c r="L241" i="1"/>
  <c r="K241" i="1"/>
  <c r="J241" i="1"/>
  <c r="I241" i="1"/>
  <c r="L240" i="1"/>
  <c r="L239" i="1" s="1"/>
  <c r="K240" i="1"/>
  <c r="K239" i="1" s="1"/>
  <c r="K238" i="1" s="1"/>
  <c r="J240" i="1"/>
  <c r="J239" i="1" s="1"/>
  <c r="I240" i="1"/>
  <c r="L234" i="1"/>
  <c r="L233" i="1" s="1"/>
  <c r="L232" i="1" s="1"/>
  <c r="K234" i="1"/>
  <c r="K233" i="1" s="1"/>
  <c r="K232" i="1" s="1"/>
  <c r="J234" i="1"/>
  <c r="J233" i="1" s="1"/>
  <c r="J232" i="1" s="1"/>
  <c r="I234" i="1"/>
  <c r="I233" i="1" s="1"/>
  <c r="I232" i="1" s="1"/>
  <c r="L230" i="1"/>
  <c r="L229" i="1" s="1"/>
  <c r="L228" i="1" s="1"/>
  <c r="K230" i="1"/>
  <c r="K229" i="1" s="1"/>
  <c r="K228" i="1" s="1"/>
  <c r="J230" i="1"/>
  <c r="J229" i="1" s="1"/>
  <c r="J228" i="1" s="1"/>
  <c r="I230" i="1"/>
  <c r="I229" i="1" s="1"/>
  <c r="I228" i="1" s="1"/>
  <c r="L221" i="1"/>
  <c r="L220" i="1" s="1"/>
  <c r="K221" i="1"/>
  <c r="K220" i="1" s="1"/>
  <c r="J221" i="1"/>
  <c r="J220" i="1" s="1"/>
  <c r="I221" i="1"/>
  <c r="I220" i="1" s="1"/>
  <c r="L218" i="1"/>
  <c r="K218" i="1"/>
  <c r="J218" i="1"/>
  <c r="I218" i="1"/>
  <c r="L217" i="1"/>
  <c r="K217" i="1"/>
  <c r="J217" i="1"/>
  <c r="I217" i="1"/>
  <c r="I216" i="1" s="1"/>
  <c r="L211" i="1"/>
  <c r="K211" i="1"/>
  <c r="J211" i="1"/>
  <c r="I211" i="1"/>
  <c r="L210" i="1"/>
  <c r="L209" i="1" s="1"/>
  <c r="K210" i="1"/>
  <c r="K209" i="1" s="1"/>
  <c r="J210" i="1"/>
  <c r="J209" i="1" s="1"/>
  <c r="I210" i="1"/>
  <c r="I209" i="1" s="1"/>
  <c r="L207" i="1"/>
  <c r="K207" i="1"/>
  <c r="J207" i="1"/>
  <c r="I207" i="1"/>
  <c r="L206" i="1"/>
  <c r="K206" i="1"/>
  <c r="J206" i="1"/>
  <c r="I206" i="1"/>
  <c r="L202" i="1"/>
  <c r="K202" i="1"/>
  <c r="J202" i="1"/>
  <c r="I202" i="1"/>
  <c r="I201" i="1" s="1"/>
  <c r="L201" i="1"/>
  <c r="K201" i="1"/>
  <c r="J201" i="1"/>
  <c r="L196" i="1"/>
  <c r="L195" i="1" s="1"/>
  <c r="L186" i="1" s="1"/>
  <c r="K196" i="1"/>
  <c r="K195" i="1" s="1"/>
  <c r="K186" i="1" s="1"/>
  <c r="J196" i="1"/>
  <c r="J195" i="1" s="1"/>
  <c r="J186" i="1" s="1"/>
  <c r="I196" i="1"/>
  <c r="I195" i="1" s="1"/>
  <c r="L191" i="1"/>
  <c r="K191" i="1"/>
  <c r="J191" i="1"/>
  <c r="I191" i="1"/>
  <c r="L190" i="1"/>
  <c r="K190" i="1"/>
  <c r="J190" i="1"/>
  <c r="I190" i="1"/>
  <c r="L188" i="1"/>
  <c r="K188" i="1"/>
  <c r="J188" i="1"/>
  <c r="I188" i="1"/>
  <c r="I187" i="1" s="1"/>
  <c r="L187" i="1"/>
  <c r="K187" i="1"/>
  <c r="J187" i="1"/>
  <c r="L180" i="1"/>
  <c r="L179" i="1" s="1"/>
  <c r="K180" i="1"/>
  <c r="K179" i="1" s="1"/>
  <c r="J180" i="1"/>
  <c r="J179" i="1" s="1"/>
  <c r="I180" i="1"/>
  <c r="I179" i="1" s="1"/>
  <c r="L175" i="1"/>
  <c r="K175" i="1"/>
  <c r="J175" i="1"/>
  <c r="I175" i="1"/>
  <c r="L174" i="1"/>
  <c r="L173" i="1" s="1"/>
  <c r="K174" i="1"/>
  <c r="J174" i="1"/>
  <c r="I174" i="1"/>
  <c r="L171" i="1"/>
  <c r="K171" i="1"/>
  <c r="J171" i="1"/>
  <c r="I171" i="1"/>
  <c r="L170" i="1"/>
  <c r="L169" i="1" s="1"/>
  <c r="K170" i="1"/>
  <c r="K169" i="1" s="1"/>
  <c r="J170" i="1"/>
  <c r="J169" i="1" s="1"/>
  <c r="I170" i="1"/>
  <c r="I169" i="1" s="1"/>
  <c r="L166" i="1"/>
  <c r="L165" i="1" s="1"/>
  <c r="K166" i="1"/>
  <c r="K165" i="1" s="1"/>
  <c r="J166" i="1"/>
  <c r="J165" i="1" s="1"/>
  <c r="I166" i="1"/>
  <c r="I165" i="1" s="1"/>
  <c r="L161" i="1"/>
  <c r="K161" i="1"/>
  <c r="J161" i="1"/>
  <c r="I161" i="1"/>
  <c r="L160" i="1"/>
  <c r="K160" i="1"/>
  <c r="K159" i="1" s="1"/>
  <c r="K158" i="1" s="1"/>
  <c r="J160" i="1"/>
  <c r="J159" i="1" s="1"/>
  <c r="J158" i="1" s="1"/>
  <c r="I160" i="1"/>
  <c r="I159" i="1" s="1"/>
  <c r="I158" i="1" s="1"/>
  <c r="L155" i="1"/>
  <c r="L154" i="1" s="1"/>
  <c r="L153" i="1" s="1"/>
  <c r="K155" i="1"/>
  <c r="K154" i="1" s="1"/>
  <c r="K153" i="1" s="1"/>
  <c r="J155" i="1"/>
  <c r="J154" i="1" s="1"/>
  <c r="J153" i="1" s="1"/>
  <c r="I155" i="1"/>
  <c r="I154" i="1" s="1"/>
  <c r="I153" i="1" s="1"/>
  <c r="L151" i="1"/>
  <c r="L150" i="1" s="1"/>
  <c r="K151" i="1"/>
  <c r="K150" i="1" s="1"/>
  <c r="J151" i="1"/>
  <c r="J150" i="1" s="1"/>
  <c r="I151" i="1"/>
  <c r="I150" i="1" s="1"/>
  <c r="L147" i="1"/>
  <c r="K147" i="1"/>
  <c r="J147" i="1"/>
  <c r="I147" i="1"/>
  <c r="L146" i="1"/>
  <c r="L145" i="1" s="1"/>
  <c r="K146" i="1"/>
  <c r="K145" i="1" s="1"/>
  <c r="J146" i="1"/>
  <c r="J145" i="1" s="1"/>
  <c r="I146" i="1"/>
  <c r="I145" i="1" s="1"/>
  <c r="L142" i="1"/>
  <c r="K142" i="1"/>
  <c r="J142" i="1"/>
  <c r="I142" i="1"/>
  <c r="L141" i="1"/>
  <c r="L140" i="1" s="1"/>
  <c r="K141" i="1"/>
  <c r="K140" i="1" s="1"/>
  <c r="K139" i="1" s="1"/>
  <c r="J141" i="1"/>
  <c r="J140" i="1" s="1"/>
  <c r="J139" i="1" s="1"/>
  <c r="I141" i="1"/>
  <c r="I140" i="1" s="1"/>
  <c r="I139" i="1" s="1"/>
  <c r="L137" i="1"/>
  <c r="L136" i="1" s="1"/>
  <c r="L135" i="1" s="1"/>
  <c r="K137" i="1"/>
  <c r="K136" i="1" s="1"/>
  <c r="K135" i="1" s="1"/>
  <c r="J137" i="1"/>
  <c r="J136" i="1" s="1"/>
  <c r="J135" i="1" s="1"/>
  <c r="I137" i="1"/>
  <c r="I136" i="1" s="1"/>
  <c r="I135" i="1" s="1"/>
  <c r="L133" i="1"/>
  <c r="L132" i="1" s="1"/>
  <c r="L131" i="1" s="1"/>
  <c r="K133" i="1"/>
  <c r="K132" i="1" s="1"/>
  <c r="K131" i="1" s="1"/>
  <c r="J133" i="1"/>
  <c r="J132" i="1" s="1"/>
  <c r="J131" i="1" s="1"/>
  <c r="I133" i="1"/>
  <c r="I132" i="1" s="1"/>
  <c r="I131" i="1" s="1"/>
  <c r="L129" i="1"/>
  <c r="L128" i="1" s="1"/>
  <c r="L127" i="1" s="1"/>
  <c r="K129" i="1"/>
  <c r="K128" i="1" s="1"/>
  <c r="K127" i="1" s="1"/>
  <c r="J129" i="1"/>
  <c r="J128" i="1" s="1"/>
  <c r="J127" i="1" s="1"/>
  <c r="I129" i="1"/>
  <c r="I128" i="1" s="1"/>
  <c r="I127" i="1" s="1"/>
  <c r="L125" i="1"/>
  <c r="L124" i="1" s="1"/>
  <c r="L123" i="1" s="1"/>
  <c r="K125" i="1"/>
  <c r="K124" i="1" s="1"/>
  <c r="K123" i="1" s="1"/>
  <c r="J125" i="1"/>
  <c r="J124" i="1" s="1"/>
  <c r="J123" i="1" s="1"/>
  <c r="I125" i="1"/>
  <c r="I124" i="1" s="1"/>
  <c r="I123" i="1" s="1"/>
  <c r="L121" i="1"/>
  <c r="L120" i="1" s="1"/>
  <c r="L119" i="1" s="1"/>
  <c r="K121" i="1"/>
  <c r="K120" i="1" s="1"/>
  <c r="K119" i="1" s="1"/>
  <c r="J121" i="1"/>
  <c r="J120" i="1" s="1"/>
  <c r="J119" i="1" s="1"/>
  <c r="I121" i="1"/>
  <c r="I120" i="1" s="1"/>
  <c r="I119" i="1" s="1"/>
  <c r="L116" i="1"/>
  <c r="L115" i="1" s="1"/>
  <c r="L114" i="1" s="1"/>
  <c r="K116" i="1"/>
  <c r="K115" i="1" s="1"/>
  <c r="K114" i="1" s="1"/>
  <c r="K113" i="1" s="1"/>
  <c r="J116" i="1"/>
  <c r="J115" i="1" s="1"/>
  <c r="J114" i="1" s="1"/>
  <c r="J113" i="1" s="1"/>
  <c r="I116" i="1"/>
  <c r="I115" i="1" s="1"/>
  <c r="I114" i="1" s="1"/>
  <c r="I113" i="1" s="1"/>
  <c r="L110" i="1"/>
  <c r="L109" i="1" s="1"/>
  <c r="K110" i="1"/>
  <c r="K109" i="1" s="1"/>
  <c r="J110" i="1"/>
  <c r="I110" i="1"/>
  <c r="I109" i="1" s="1"/>
  <c r="J109" i="1"/>
  <c r="L106" i="1"/>
  <c r="L105" i="1" s="1"/>
  <c r="K106" i="1"/>
  <c r="K105" i="1" s="1"/>
  <c r="K104" i="1" s="1"/>
  <c r="J106" i="1"/>
  <c r="J105" i="1" s="1"/>
  <c r="J104" i="1" s="1"/>
  <c r="I106" i="1"/>
  <c r="I105" i="1" s="1"/>
  <c r="I104" i="1" s="1"/>
  <c r="L101" i="1"/>
  <c r="L100" i="1" s="1"/>
  <c r="L99" i="1" s="1"/>
  <c r="K101" i="1"/>
  <c r="K100" i="1" s="1"/>
  <c r="K99" i="1" s="1"/>
  <c r="J101" i="1"/>
  <c r="J100" i="1" s="1"/>
  <c r="J99" i="1" s="1"/>
  <c r="I101" i="1"/>
  <c r="I100" i="1" s="1"/>
  <c r="I99" i="1" s="1"/>
  <c r="L96" i="1"/>
  <c r="L95" i="1" s="1"/>
  <c r="L94" i="1" s="1"/>
  <c r="K96" i="1"/>
  <c r="K95" i="1" s="1"/>
  <c r="K94" i="1" s="1"/>
  <c r="J96" i="1"/>
  <c r="J95" i="1" s="1"/>
  <c r="J94" i="1" s="1"/>
  <c r="I96" i="1"/>
  <c r="I95" i="1" s="1"/>
  <c r="I94" i="1" s="1"/>
  <c r="L89" i="1"/>
  <c r="L88" i="1" s="1"/>
  <c r="L87" i="1" s="1"/>
  <c r="L86" i="1" s="1"/>
  <c r="K89" i="1"/>
  <c r="K88" i="1" s="1"/>
  <c r="K87" i="1" s="1"/>
  <c r="K86" i="1" s="1"/>
  <c r="J89" i="1"/>
  <c r="J88" i="1" s="1"/>
  <c r="J87" i="1" s="1"/>
  <c r="J86" i="1" s="1"/>
  <c r="I89" i="1"/>
  <c r="I88" i="1" s="1"/>
  <c r="I87" i="1" s="1"/>
  <c r="I86" i="1" s="1"/>
  <c r="L84" i="1"/>
  <c r="K84" i="1"/>
  <c r="J84" i="1"/>
  <c r="I84" i="1"/>
  <c r="L83" i="1"/>
  <c r="L82" i="1" s="1"/>
  <c r="K83" i="1"/>
  <c r="K82" i="1" s="1"/>
  <c r="J83" i="1"/>
  <c r="I83" i="1"/>
  <c r="I82" i="1" s="1"/>
  <c r="J82" i="1"/>
  <c r="L78" i="1"/>
  <c r="K78" i="1"/>
  <c r="J78" i="1"/>
  <c r="J77" i="1" s="1"/>
  <c r="I78" i="1"/>
  <c r="L77" i="1"/>
  <c r="K77" i="1"/>
  <c r="I77" i="1"/>
  <c r="L73" i="1"/>
  <c r="K73" i="1"/>
  <c r="K72" i="1" s="1"/>
  <c r="J73" i="1"/>
  <c r="J72" i="1" s="1"/>
  <c r="I73" i="1"/>
  <c r="I72" i="1" s="1"/>
  <c r="L72" i="1"/>
  <c r="L68" i="1"/>
  <c r="L67" i="1" s="1"/>
  <c r="L66" i="1" s="1"/>
  <c r="L65" i="1" s="1"/>
  <c r="K68" i="1"/>
  <c r="K67" i="1" s="1"/>
  <c r="K66" i="1" s="1"/>
  <c r="K65" i="1" s="1"/>
  <c r="J68" i="1"/>
  <c r="J67" i="1" s="1"/>
  <c r="J66" i="1" s="1"/>
  <c r="J65" i="1" s="1"/>
  <c r="I68" i="1"/>
  <c r="I67" i="1" s="1"/>
  <c r="I66" i="1" s="1"/>
  <c r="I65" i="1" s="1"/>
  <c r="L49" i="1"/>
  <c r="L48" i="1" s="1"/>
  <c r="L47" i="1" s="1"/>
  <c r="L46" i="1" s="1"/>
  <c r="K49" i="1"/>
  <c r="K48" i="1" s="1"/>
  <c r="K47" i="1" s="1"/>
  <c r="K46" i="1" s="1"/>
  <c r="J49" i="1"/>
  <c r="J48" i="1" s="1"/>
  <c r="J47" i="1" s="1"/>
  <c r="J46" i="1" s="1"/>
  <c r="I49" i="1"/>
  <c r="I48" i="1" s="1"/>
  <c r="I47" i="1" s="1"/>
  <c r="I46" i="1" s="1"/>
  <c r="L44" i="1"/>
  <c r="K44" i="1"/>
  <c r="J44" i="1"/>
  <c r="I44" i="1"/>
  <c r="L43" i="1"/>
  <c r="L42" i="1" s="1"/>
  <c r="K43" i="1"/>
  <c r="K42" i="1" s="1"/>
  <c r="J43" i="1"/>
  <c r="J42" i="1" s="1"/>
  <c r="I43" i="1"/>
  <c r="I42" i="1" s="1"/>
  <c r="L40" i="1"/>
  <c r="K40" i="1"/>
  <c r="J40" i="1"/>
  <c r="I40" i="1"/>
  <c r="L38" i="1"/>
  <c r="L37" i="1" s="1"/>
  <c r="L36" i="1" s="1"/>
  <c r="K38" i="1"/>
  <c r="K37" i="1" s="1"/>
  <c r="K36" i="1" s="1"/>
  <c r="J38" i="1"/>
  <c r="J37" i="1" s="1"/>
  <c r="J36" i="1" s="1"/>
  <c r="I38" i="1"/>
  <c r="I37" i="1" s="1"/>
  <c r="I36" i="1" s="1"/>
  <c r="L93" i="14" l="1"/>
  <c r="K139" i="14"/>
  <c r="J271" i="14"/>
  <c r="J304" i="14"/>
  <c r="J303" i="14" s="1"/>
  <c r="L336" i="14"/>
  <c r="L303" i="14" s="1"/>
  <c r="L184" i="14" s="1"/>
  <c r="J66" i="14"/>
  <c r="J65" i="14" s="1"/>
  <c r="L168" i="14"/>
  <c r="I216" i="14"/>
  <c r="J239" i="14"/>
  <c r="I271" i="14"/>
  <c r="I304" i="14"/>
  <c r="I303" i="14" s="1"/>
  <c r="J139" i="14"/>
  <c r="L159" i="14"/>
  <c r="L158" i="14" s="1"/>
  <c r="L35" i="14"/>
  <c r="J113" i="14"/>
  <c r="J186" i="14"/>
  <c r="J185" i="14" s="1"/>
  <c r="K185" i="14"/>
  <c r="J104" i="14"/>
  <c r="J93" i="14" s="1"/>
  <c r="I113" i="14"/>
  <c r="I93" i="14"/>
  <c r="I34" i="14" s="1"/>
  <c r="K104" i="14"/>
  <c r="K93" i="14" s="1"/>
  <c r="K34" i="14" s="1"/>
  <c r="L113" i="14"/>
  <c r="I159" i="14"/>
  <c r="I158" i="14" s="1"/>
  <c r="K168" i="14"/>
  <c r="K113" i="14"/>
  <c r="I168" i="14"/>
  <c r="I186" i="14"/>
  <c r="I185" i="14" s="1"/>
  <c r="K159" i="14"/>
  <c r="K158" i="14" s="1"/>
  <c r="I239" i="14"/>
  <c r="I238" i="14" s="1"/>
  <c r="I139" i="14"/>
  <c r="J168" i="14"/>
  <c r="K239" i="14"/>
  <c r="K238" i="14" s="1"/>
  <c r="J93" i="13"/>
  <c r="K93" i="13"/>
  <c r="I173" i="13"/>
  <c r="I238" i="13"/>
  <c r="I35" i="13"/>
  <c r="L93" i="13"/>
  <c r="J173" i="13"/>
  <c r="J238" i="13"/>
  <c r="J184" i="13" s="1"/>
  <c r="J35" i="13"/>
  <c r="J66" i="13"/>
  <c r="J65" i="13" s="1"/>
  <c r="K173" i="13"/>
  <c r="K168" i="13" s="1"/>
  <c r="I186" i="13"/>
  <c r="K239" i="13"/>
  <c r="K65" i="13"/>
  <c r="L239" i="13"/>
  <c r="L185" i="13"/>
  <c r="I104" i="13"/>
  <c r="I93" i="13" s="1"/>
  <c r="K113" i="13"/>
  <c r="K139" i="13"/>
  <c r="K159" i="13"/>
  <c r="K158" i="13" s="1"/>
  <c r="K216" i="13"/>
  <c r="K271" i="13"/>
  <c r="K304" i="13"/>
  <c r="K303" i="13" s="1"/>
  <c r="L65" i="13"/>
  <c r="L34" i="13" s="1"/>
  <c r="I113" i="13"/>
  <c r="I168" i="13"/>
  <c r="K186" i="13"/>
  <c r="K185" i="13" s="1"/>
  <c r="I216" i="13"/>
  <c r="I303" i="13"/>
  <c r="J113" i="13"/>
  <c r="J168" i="13"/>
  <c r="J304" i="13"/>
  <c r="J303" i="13" s="1"/>
  <c r="L113" i="13"/>
  <c r="L139" i="13"/>
  <c r="L159" i="13"/>
  <c r="L158" i="13" s="1"/>
  <c r="L168" i="13"/>
  <c r="L216" i="13"/>
  <c r="L271" i="13"/>
  <c r="L304" i="13"/>
  <c r="L303" i="13" s="1"/>
  <c r="I34" i="12"/>
  <c r="J216" i="12"/>
  <c r="K35" i="12"/>
  <c r="I65" i="12"/>
  <c r="J186" i="12"/>
  <c r="J185" i="12" s="1"/>
  <c r="K216" i="12"/>
  <c r="I271" i="12"/>
  <c r="L216" i="12"/>
  <c r="J271" i="12"/>
  <c r="L238" i="12"/>
  <c r="J65" i="12"/>
  <c r="K66" i="12"/>
  <c r="K65" i="12" s="1"/>
  <c r="J93" i="12"/>
  <c r="J34" i="12" s="1"/>
  <c r="L186" i="12"/>
  <c r="K271" i="12"/>
  <c r="I304" i="12"/>
  <c r="I303" i="12" s="1"/>
  <c r="L65" i="12"/>
  <c r="K93" i="12"/>
  <c r="L271" i="12"/>
  <c r="J304" i="12"/>
  <c r="J303" i="12" s="1"/>
  <c r="J168" i="12"/>
  <c r="L35" i="12"/>
  <c r="L34" i="12" s="1"/>
  <c r="I93" i="12"/>
  <c r="L93" i="12"/>
  <c r="I173" i="12"/>
  <c r="K304" i="12"/>
  <c r="K303" i="12" s="1"/>
  <c r="J173" i="12"/>
  <c r="L304" i="12"/>
  <c r="L303" i="12" s="1"/>
  <c r="K173" i="12"/>
  <c r="K168" i="12" s="1"/>
  <c r="I239" i="12"/>
  <c r="J239" i="12"/>
  <c r="K185" i="12"/>
  <c r="I168" i="12"/>
  <c r="K239" i="12"/>
  <c r="K238" i="12" s="1"/>
  <c r="K104" i="11"/>
  <c r="I336" i="11"/>
  <c r="I93" i="11"/>
  <c r="I34" i="11" s="1"/>
  <c r="I239" i="11"/>
  <c r="I238" i="11" s="1"/>
  <c r="I304" i="11"/>
  <c r="I303" i="11" s="1"/>
  <c r="J93" i="11"/>
  <c r="I173" i="11"/>
  <c r="J239" i="11"/>
  <c r="J238" i="11" s="1"/>
  <c r="J304" i="11"/>
  <c r="J303" i="11" s="1"/>
  <c r="K336" i="11"/>
  <c r="K93" i="11"/>
  <c r="J173" i="11"/>
  <c r="K239" i="11"/>
  <c r="K238" i="11" s="1"/>
  <c r="I271" i="11"/>
  <c r="K304" i="11"/>
  <c r="L336" i="11"/>
  <c r="I186" i="11"/>
  <c r="I185" i="11" s="1"/>
  <c r="L239" i="11"/>
  <c r="L238" i="11" s="1"/>
  <c r="J271" i="11"/>
  <c r="L304" i="11"/>
  <c r="J186" i="11"/>
  <c r="J185" i="11" s="1"/>
  <c r="J184" i="11" s="1"/>
  <c r="I113" i="11"/>
  <c r="I168" i="11"/>
  <c r="K65" i="11"/>
  <c r="K34" i="11" s="1"/>
  <c r="J113" i="11"/>
  <c r="J168" i="11"/>
  <c r="L185" i="11"/>
  <c r="J35" i="11"/>
  <c r="L65" i="11"/>
  <c r="L34" i="11" s="1"/>
  <c r="K113" i="11"/>
  <c r="K139" i="11"/>
  <c r="K159" i="11"/>
  <c r="K158" i="11" s="1"/>
  <c r="K168" i="11"/>
  <c r="L216" i="11"/>
  <c r="K35" i="10"/>
  <c r="J113" i="10"/>
  <c r="I239" i="10"/>
  <c r="I113" i="10"/>
  <c r="K173" i="10"/>
  <c r="K168" i="10" s="1"/>
  <c r="K113" i="10"/>
  <c r="I185" i="10"/>
  <c r="J271" i="10"/>
  <c r="J93" i="10"/>
  <c r="L113" i="10"/>
  <c r="J186" i="10"/>
  <c r="J185" i="10" s="1"/>
  <c r="L216" i="10"/>
  <c r="J239" i="10"/>
  <c r="I271" i="10"/>
  <c r="I93" i="10"/>
  <c r="K185" i="10"/>
  <c r="J304" i="10"/>
  <c r="I139" i="10"/>
  <c r="I159" i="10"/>
  <c r="I158" i="10" s="1"/>
  <c r="I168" i="10"/>
  <c r="L185" i="10"/>
  <c r="K271" i="10"/>
  <c r="K238" i="10" s="1"/>
  <c r="I304" i="10"/>
  <c r="L168" i="10"/>
  <c r="J66" i="10"/>
  <c r="J65" i="10" s="1"/>
  <c r="J34" i="10" s="1"/>
  <c r="L304" i="10"/>
  <c r="L303" i="10" s="1"/>
  <c r="K139" i="10"/>
  <c r="L271" i="10"/>
  <c r="L238" i="10" s="1"/>
  <c r="J336" i="10"/>
  <c r="L93" i="10"/>
  <c r="L34" i="10" s="1"/>
  <c r="L139" i="10"/>
  <c r="K304" i="10"/>
  <c r="K303" i="10" s="1"/>
  <c r="I35" i="10"/>
  <c r="I66" i="10"/>
  <c r="I65" i="10" s="1"/>
  <c r="J139" i="10"/>
  <c r="J168" i="10"/>
  <c r="I336" i="10"/>
  <c r="I35" i="9"/>
  <c r="K104" i="9"/>
  <c r="K93" i="9" s="1"/>
  <c r="J186" i="9"/>
  <c r="J185" i="9" s="1"/>
  <c r="L216" i="9"/>
  <c r="L185" i="9" s="1"/>
  <c r="L184" i="9" s="1"/>
  <c r="J271" i="9"/>
  <c r="L113" i="9"/>
  <c r="L168" i="9"/>
  <c r="J35" i="9"/>
  <c r="J34" i="9" s="1"/>
  <c r="K186" i="9"/>
  <c r="K185" i="9" s="1"/>
  <c r="K271" i="9"/>
  <c r="I304" i="9"/>
  <c r="I303" i="9" s="1"/>
  <c r="K35" i="9"/>
  <c r="I65" i="9"/>
  <c r="I93" i="9"/>
  <c r="L271" i="9"/>
  <c r="L238" i="9" s="1"/>
  <c r="J304" i="9"/>
  <c r="K303" i="9"/>
  <c r="L93" i="9"/>
  <c r="L34" i="9" s="1"/>
  <c r="L368" i="9" s="1"/>
  <c r="I238" i="9"/>
  <c r="K173" i="9"/>
  <c r="K168" i="9" s="1"/>
  <c r="J239" i="9"/>
  <c r="J238" i="9" s="1"/>
  <c r="L303" i="9"/>
  <c r="L173" i="9"/>
  <c r="I185" i="9"/>
  <c r="K239" i="9"/>
  <c r="J336" i="9"/>
  <c r="J168" i="7"/>
  <c r="L303" i="7"/>
  <c r="K159" i="7"/>
  <c r="K158" i="7" s="1"/>
  <c r="I168" i="7"/>
  <c r="J113" i="7"/>
  <c r="K139" i="7"/>
  <c r="I159" i="7"/>
  <c r="I158" i="7" s="1"/>
  <c r="K113" i="7"/>
  <c r="L139" i="7"/>
  <c r="L159" i="7"/>
  <c r="L158" i="7" s="1"/>
  <c r="K104" i="7"/>
  <c r="L113" i="7"/>
  <c r="I139" i="7"/>
  <c r="I186" i="7"/>
  <c r="I185" i="7" s="1"/>
  <c r="J239" i="7"/>
  <c r="J238" i="7" s="1"/>
  <c r="I35" i="7"/>
  <c r="J173" i="7"/>
  <c r="K239" i="7"/>
  <c r="K238" i="7" s="1"/>
  <c r="K184" i="7"/>
  <c r="I113" i="7"/>
  <c r="J139" i="7"/>
  <c r="J35" i="7"/>
  <c r="I93" i="7"/>
  <c r="L239" i="7"/>
  <c r="L238" i="7" s="1"/>
  <c r="L184" i="7" s="1"/>
  <c r="I336" i="7"/>
  <c r="K35" i="7"/>
  <c r="I66" i="7"/>
  <c r="I65" i="7" s="1"/>
  <c r="J93" i="7"/>
  <c r="L173" i="7"/>
  <c r="L168" i="7" s="1"/>
  <c r="L34" i="7" s="1"/>
  <c r="I239" i="7"/>
  <c r="I271" i="7"/>
  <c r="I304" i="7"/>
  <c r="I303" i="7" s="1"/>
  <c r="J336" i="7"/>
  <c r="J303" i="7" s="1"/>
  <c r="K93" i="7"/>
  <c r="J185" i="7"/>
  <c r="J271" i="7"/>
  <c r="L238" i="6"/>
  <c r="I271" i="6"/>
  <c r="L173" i="6"/>
  <c r="L168" i="6" s="1"/>
  <c r="K185" i="6"/>
  <c r="J216" i="6"/>
  <c r="J185" i="6" s="1"/>
  <c r="J184" i="6" s="1"/>
  <c r="J271" i="6"/>
  <c r="J238" i="6" s="1"/>
  <c r="I304" i="6"/>
  <c r="I113" i="6"/>
  <c r="I139" i="6"/>
  <c r="I159" i="6"/>
  <c r="I158" i="6" s="1"/>
  <c r="I168" i="6"/>
  <c r="L185" i="6"/>
  <c r="L184" i="6" s="1"/>
  <c r="K216" i="6"/>
  <c r="K271" i="6"/>
  <c r="K238" i="6" s="1"/>
  <c r="J304" i="6"/>
  <c r="J303" i="6" s="1"/>
  <c r="J113" i="6"/>
  <c r="J139" i="6"/>
  <c r="J159" i="6"/>
  <c r="J158" i="6" s="1"/>
  <c r="J168" i="6"/>
  <c r="L216" i="6"/>
  <c r="L271" i="6"/>
  <c r="K304" i="6"/>
  <c r="K303" i="6" s="1"/>
  <c r="L303" i="6"/>
  <c r="L35" i="6"/>
  <c r="J65" i="6"/>
  <c r="I93" i="6"/>
  <c r="K113" i="6"/>
  <c r="K139" i="6"/>
  <c r="K159" i="6"/>
  <c r="K158" i="6" s="1"/>
  <c r="K168" i="6"/>
  <c r="J35" i="6"/>
  <c r="K104" i="6"/>
  <c r="K93" i="6" s="1"/>
  <c r="L113" i="6"/>
  <c r="L139" i="6"/>
  <c r="L159" i="6"/>
  <c r="L158" i="6" s="1"/>
  <c r="K35" i="6"/>
  <c r="I65" i="6"/>
  <c r="I34" i="6" s="1"/>
  <c r="K66" i="6"/>
  <c r="K65" i="6" s="1"/>
  <c r="J93" i="6"/>
  <c r="I239" i="6"/>
  <c r="I238" i="6" s="1"/>
  <c r="I336" i="6"/>
  <c r="I238" i="5"/>
  <c r="J238" i="5"/>
  <c r="K113" i="5"/>
  <c r="K239" i="5"/>
  <c r="K238" i="5" s="1"/>
  <c r="I65" i="5"/>
  <c r="K104" i="5"/>
  <c r="L113" i="5"/>
  <c r="L139" i="5"/>
  <c r="L159" i="5"/>
  <c r="L158" i="5" s="1"/>
  <c r="L168" i="5"/>
  <c r="L185" i="5"/>
  <c r="L239" i="5"/>
  <c r="L238" i="5" s="1"/>
  <c r="L304" i="5"/>
  <c r="L303" i="5" s="1"/>
  <c r="L35" i="5"/>
  <c r="J65" i="5"/>
  <c r="I216" i="5"/>
  <c r="I185" i="5"/>
  <c r="J35" i="5"/>
  <c r="K159" i="5"/>
  <c r="K158" i="5" s="1"/>
  <c r="K304" i="5"/>
  <c r="K303" i="5" s="1"/>
  <c r="L65" i="5"/>
  <c r="J93" i="5"/>
  <c r="K216" i="5"/>
  <c r="K185" i="5" s="1"/>
  <c r="K184" i="5" s="1"/>
  <c r="I34" i="5"/>
  <c r="K139" i="5"/>
  <c r="K168" i="5"/>
  <c r="K35" i="5"/>
  <c r="K65" i="5"/>
  <c r="I93" i="5"/>
  <c r="J216" i="5"/>
  <c r="J185" i="5" s="1"/>
  <c r="J184" i="5" s="1"/>
  <c r="K93" i="5"/>
  <c r="L216" i="5"/>
  <c r="L93" i="5"/>
  <c r="I271" i="5"/>
  <c r="J271" i="5"/>
  <c r="J336" i="4"/>
  <c r="J303" i="4" s="1"/>
  <c r="J113" i="4"/>
  <c r="I93" i="4"/>
  <c r="J93" i="4"/>
  <c r="I336" i="4"/>
  <c r="I239" i="4"/>
  <c r="I238" i="4" s="1"/>
  <c r="L93" i="4"/>
  <c r="L34" i="4" s="1"/>
  <c r="L368" i="4" s="1"/>
  <c r="J239" i="4"/>
  <c r="J238" i="4" s="1"/>
  <c r="I66" i="4"/>
  <c r="I65" i="4" s="1"/>
  <c r="I186" i="4"/>
  <c r="K239" i="4"/>
  <c r="K238" i="4" s="1"/>
  <c r="J66" i="4"/>
  <c r="J65" i="4" s="1"/>
  <c r="J34" i="4" s="1"/>
  <c r="J186" i="4"/>
  <c r="J185" i="4" s="1"/>
  <c r="L239" i="4"/>
  <c r="L238" i="4" s="1"/>
  <c r="L184" i="4" s="1"/>
  <c r="I35" i="4"/>
  <c r="K65" i="4"/>
  <c r="K34" i="4" s="1"/>
  <c r="I113" i="4"/>
  <c r="I139" i="4"/>
  <c r="I159" i="4"/>
  <c r="I158" i="4" s="1"/>
  <c r="I168" i="4"/>
  <c r="K185" i="4"/>
  <c r="I216" i="4"/>
  <c r="I271" i="4"/>
  <c r="I304" i="4"/>
  <c r="I303" i="4" s="1"/>
  <c r="I304" i="3"/>
  <c r="I303" i="3" s="1"/>
  <c r="K303" i="3"/>
  <c r="J113" i="3"/>
  <c r="L303" i="3"/>
  <c r="J239" i="3"/>
  <c r="J238" i="3" s="1"/>
  <c r="K239" i="3"/>
  <c r="K238" i="3" s="1"/>
  <c r="I65" i="3"/>
  <c r="K113" i="3"/>
  <c r="J66" i="3"/>
  <c r="J65" i="3" s="1"/>
  <c r="I104" i="3"/>
  <c r="L113" i="3"/>
  <c r="L34" i="3" s="1"/>
  <c r="L168" i="3"/>
  <c r="L271" i="3"/>
  <c r="K65" i="3"/>
  <c r="J104" i="3"/>
  <c r="J93" i="3" s="1"/>
  <c r="J34" i="3" s="1"/>
  <c r="L159" i="3"/>
  <c r="L158" i="3" s="1"/>
  <c r="I173" i="3"/>
  <c r="I168" i="3" s="1"/>
  <c r="I34" i="3" s="1"/>
  <c r="I368" i="3" s="1"/>
  <c r="L186" i="3"/>
  <c r="L185" i="3" s="1"/>
  <c r="I216" i="3"/>
  <c r="K104" i="3"/>
  <c r="K93" i="3" s="1"/>
  <c r="L239" i="3"/>
  <c r="J186" i="3"/>
  <c r="J185" i="3" s="1"/>
  <c r="I93" i="3"/>
  <c r="I186" i="3"/>
  <c r="I185" i="3" s="1"/>
  <c r="I184" i="3" s="1"/>
  <c r="K185" i="3"/>
  <c r="K184" i="3" s="1"/>
  <c r="L336" i="3"/>
  <c r="L93" i="2"/>
  <c r="L139" i="2"/>
  <c r="I139" i="2"/>
  <c r="L113" i="2"/>
  <c r="L34" i="2" s="1"/>
  <c r="L368" i="2" s="1"/>
  <c r="L303" i="2"/>
  <c r="I34" i="2"/>
  <c r="L185" i="2"/>
  <c r="L184" i="2" s="1"/>
  <c r="L238" i="2"/>
  <c r="L66" i="2"/>
  <c r="L65" i="2" s="1"/>
  <c r="I113" i="2"/>
  <c r="K66" i="2"/>
  <c r="K65" i="2" s="1"/>
  <c r="K104" i="2"/>
  <c r="K93" i="2" s="1"/>
  <c r="J304" i="2"/>
  <c r="J303" i="2" s="1"/>
  <c r="I93" i="2"/>
  <c r="J173" i="2"/>
  <c r="J168" i="2" s="1"/>
  <c r="L216" i="2"/>
  <c r="J159" i="2"/>
  <c r="J158" i="2" s="1"/>
  <c r="J34" i="2" s="1"/>
  <c r="K173" i="2"/>
  <c r="K168" i="2" s="1"/>
  <c r="K34" i="2" s="1"/>
  <c r="K368" i="2" s="1"/>
  <c r="L159" i="2"/>
  <c r="L158" i="2" s="1"/>
  <c r="J239" i="2"/>
  <c r="K238" i="2"/>
  <c r="J139" i="2"/>
  <c r="K184" i="2"/>
  <c r="I186" i="2"/>
  <c r="I185" i="2" s="1"/>
  <c r="I271" i="2"/>
  <c r="I238" i="2" s="1"/>
  <c r="K139" i="2"/>
  <c r="J271" i="2"/>
  <c r="L113" i="1"/>
  <c r="L139" i="1"/>
  <c r="L159" i="1"/>
  <c r="L158" i="1" s="1"/>
  <c r="L168" i="1"/>
  <c r="J216" i="1"/>
  <c r="J185" i="1" s="1"/>
  <c r="I271" i="1"/>
  <c r="I186" i="1"/>
  <c r="I185" i="1" s="1"/>
  <c r="I184" i="1" s="1"/>
  <c r="L238" i="1"/>
  <c r="L216" i="1"/>
  <c r="L185" i="1" s="1"/>
  <c r="J271" i="1"/>
  <c r="I336" i="1"/>
  <c r="J336" i="1"/>
  <c r="J303" i="1" s="1"/>
  <c r="I303" i="1"/>
  <c r="I238" i="1"/>
  <c r="J35" i="1"/>
  <c r="L271" i="1"/>
  <c r="K336" i="1"/>
  <c r="J93" i="1"/>
  <c r="I173" i="1"/>
  <c r="I168" i="1" s="1"/>
  <c r="L304" i="1"/>
  <c r="L336" i="1"/>
  <c r="I35" i="1"/>
  <c r="I93" i="1"/>
  <c r="K35" i="1"/>
  <c r="L35" i="1"/>
  <c r="L34" i="1" s="1"/>
  <c r="K93" i="1"/>
  <c r="J173" i="1"/>
  <c r="J238" i="1"/>
  <c r="J168" i="1"/>
  <c r="K216" i="1"/>
  <c r="K185" i="1" s="1"/>
  <c r="L104" i="1"/>
  <c r="K304" i="1"/>
  <c r="L93" i="1"/>
  <c r="K173" i="1"/>
  <c r="K168" i="1" s="1"/>
  <c r="K368" i="14" l="1"/>
  <c r="J34" i="14"/>
  <c r="J368" i="14" s="1"/>
  <c r="K184" i="14"/>
  <c r="J238" i="14"/>
  <c r="I184" i="14"/>
  <c r="I368" i="14" s="1"/>
  <c r="J184" i="14"/>
  <c r="L34" i="14"/>
  <c r="L368" i="14" s="1"/>
  <c r="K34" i="13"/>
  <c r="J34" i="13"/>
  <c r="J368" i="13" s="1"/>
  <c r="L184" i="13"/>
  <c r="L368" i="13" s="1"/>
  <c r="L238" i="13"/>
  <c r="I34" i="13"/>
  <c r="K238" i="13"/>
  <c r="K184" i="13" s="1"/>
  <c r="I185" i="13"/>
  <c r="I184" i="13" s="1"/>
  <c r="I368" i="12"/>
  <c r="K184" i="12"/>
  <c r="I238" i="12"/>
  <c r="I184" i="12" s="1"/>
  <c r="K34" i="12"/>
  <c r="K368" i="12" s="1"/>
  <c r="J238" i="12"/>
  <c r="J184" i="12" s="1"/>
  <c r="J368" i="12" s="1"/>
  <c r="L185" i="12"/>
  <c r="L184" i="12" s="1"/>
  <c r="L368" i="12" s="1"/>
  <c r="L303" i="11"/>
  <c r="J34" i="11"/>
  <c r="J368" i="11" s="1"/>
  <c r="L184" i="11"/>
  <c r="L368" i="11" s="1"/>
  <c r="I184" i="11"/>
  <c r="I368" i="11" s="1"/>
  <c r="K303" i="11"/>
  <c r="K184" i="11" s="1"/>
  <c r="K368" i="11" s="1"/>
  <c r="L368" i="10"/>
  <c r="J303" i="10"/>
  <c r="K184" i="10"/>
  <c r="J238" i="10"/>
  <c r="I238" i="10"/>
  <c r="I184" i="10" s="1"/>
  <c r="I34" i="10"/>
  <c r="I303" i="10"/>
  <c r="J184" i="10"/>
  <c r="J368" i="10" s="1"/>
  <c r="L184" i="10"/>
  <c r="K34" i="10"/>
  <c r="K368" i="10" s="1"/>
  <c r="K238" i="9"/>
  <c r="K184" i="9" s="1"/>
  <c r="J303" i="9"/>
  <c r="J184" i="9" s="1"/>
  <c r="J368" i="9" s="1"/>
  <c r="I184" i="9"/>
  <c r="K34" i="9"/>
  <c r="I34" i="9"/>
  <c r="L368" i="7"/>
  <c r="J34" i="7"/>
  <c r="I34" i="7"/>
  <c r="I368" i="7" s="1"/>
  <c r="I238" i="7"/>
  <c r="K34" i="7"/>
  <c r="K368" i="7" s="1"/>
  <c r="I184" i="7"/>
  <c r="J184" i="7"/>
  <c r="I303" i="6"/>
  <c r="I184" i="6" s="1"/>
  <c r="I368" i="6" s="1"/>
  <c r="K34" i="6"/>
  <c r="L34" i="6"/>
  <c r="L368" i="6" s="1"/>
  <c r="K184" i="6"/>
  <c r="J34" i="6"/>
  <c r="J368" i="6" s="1"/>
  <c r="I368" i="5"/>
  <c r="L184" i="5"/>
  <c r="J34" i="5"/>
  <c r="J368" i="5" s="1"/>
  <c r="I184" i="5"/>
  <c r="K34" i="5"/>
  <c r="K368" i="5" s="1"/>
  <c r="L34" i="5"/>
  <c r="I34" i="4"/>
  <c r="J184" i="4"/>
  <c r="J368" i="4" s="1"/>
  <c r="I185" i="4"/>
  <c r="I184" i="4" s="1"/>
  <c r="K184" i="4"/>
  <c r="K368" i="4" s="1"/>
  <c r="K34" i="3"/>
  <c r="K368" i="3" s="1"/>
  <c r="J184" i="3"/>
  <c r="J368" i="3" s="1"/>
  <c r="L238" i="3"/>
  <c r="L184" i="3" s="1"/>
  <c r="L368" i="3" s="1"/>
  <c r="J368" i="2"/>
  <c r="I184" i="2"/>
  <c r="I368" i="2" s="1"/>
  <c r="J238" i="2"/>
  <c r="J184" i="2" s="1"/>
  <c r="J184" i="1"/>
  <c r="J34" i="1"/>
  <c r="J368" i="1" s="1"/>
  <c r="K34" i="1"/>
  <c r="I34" i="1"/>
  <c r="I368" i="1" s="1"/>
  <c r="K303" i="1"/>
  <c r="K184" i="1" s="1"/>
  <c r="L303" i="1"/>
  <c r="L184" i="1" s="1"/>
  <c r="L368" i="1" s="1"/>
  <c r="I368" i="13" l="1"/>
  <c r="K368" i="13"/>
  <c r="I368" i="10"/>
  <c r="I368" i="9"/>
  <c r="K368" i="9"/>
  <c r="J368" i="7"/>
  <c r="K368" i="6"/>
  <c r="L368" i="5"/>
  <c r="I368" i="4"/>
  <c r="K368" i="1"/>
</calcChain>
</file>

<file path=xl/sharedStrings.xml><?xml version="1.0" encoding="utf-8"?>
<sst xmlns="http://schemas.openxmlformats.org/spreadsheetml/2006/main" count="5783" uniqueCount="522">
  <si>
    <t>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</si>
  <si>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</si>
  <si>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</si>
  <si>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</si>
  <si>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</si>
  <si>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2022 m. rugpjūčio 30 d. įsakymo Nr. 1K-301  redakcija)</t>
  </si>
  <si>
    <t>(Biudžeto išlaidų sąmatos vykdymo 2023 m. gruodžio mėn. 31 d. metinės, ketvirtinės ataskaitos forma Nr. 2)</t>
  </si>
  <si>
    <t>Gargždų Kranto progimnazija, 191789019, Kvietinių 28, Gargždai</t>
  </si>
  <si>
    <t>(įstaigos pavadinimas, kodas Juridinių asmenų registre, adresas)</t>
  </si>
  <si>
    <t>BIUDŽETO IŠLAIDŲ SĄMATOS VYKDYMO</t>
  </si>
  <si>
    <t>2023 M. GRUODŽIO MĖN. 31 D.</t>
  </si>
  <si>
    <t>4 ketvirtis</t>
  </si>
  <si>
    <t>(metinė, ketvirtinė)</t>
  </si>
  <si>
    <t>ATASKAITA</t>
  </si>
  <si>
    <t xml:space="preserve">                                                                      (data)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</si>
  <si>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</si>
  <si>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</si>
  <si>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</si>
  <si>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</si>
  <si>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</si>
  <si>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191789019</t>
  </si>
  <si>
    <t xml:space="preserve"> </t>
  </si>
  <si>
    <t>Programos</t>
  </si>
  <si>
    <t>Finansavimo šaltinio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</si>
  <si>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</si>
  <si>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</si>
  <si>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</si>
  <si>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</si>
  <si>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</si>
  <si>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</si>
  <si>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</si>
  <si>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</si>
  <si>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</si>
  <si>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</si>
  <si>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</si>
  <si>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</si>
  <si>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</si>
  <si>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</si>
  <si>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</si>
  <si>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</si>
  <si>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</si>
  <si>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</si>
  <si>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</si>
  <si>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</si>
  <si>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</si>
  <si>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</si>
  <si>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</si>
  <si>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</si>
  <si>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</si>
  <si>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</si>
  <si>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</si>
  <si>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</si>
  <si>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</si>
  <si>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</si>
  <si>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</si>
  <si>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</si>
  <si>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</si>
  <si>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</si>
  <si>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</si>
  <si>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</si>
  <si>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</si>
  <si>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</si>
  <si>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</si>
  <si>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</si>
  <si>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</si>
  <si>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</si>
  <si>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r>
      <t>Palūkanos kitiems valdžios sektoriaus</t>
    </r>
    <r>
      <rPr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 xml:space="preserve"> subjektams</t>
    </r>
  </si>
  <si>
    <r>
      <t>Palūkanos kitiems valdžios sektoriaus</t>
    </r>
    <r>
      <rPr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subjektams</t>
    </r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</si>
  <si>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</si>
  <si>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</si>
  <si>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</si>
  <si>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</si>
  <si>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</si>
  <si>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</si>
  <si>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</si>
  <si>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</si>
  <si>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</si>
  <si>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</si>
  <si>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</si>
  <si>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</si>
  <si>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</si>
  <si>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</si>
  <si>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</si>
  <si>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</si>
  <si>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</si>
  <si>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</si>
  <si>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</si>
  <si>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</si>
  <si>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</si>
  <si>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</si>
  <si>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</si>
  <si>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</si>
  <si>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</si>
  <si>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</si>
  <si>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</si>
  <si>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</si>
  <si>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</si>
  <si>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</si>
  <si>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</si>
  <si>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</si>
  <si>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</si>
  <si>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</si>
  <si>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</si>
  <si>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</si>
  <si>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</si>
  <si>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</si>
  <si>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</si>
  <si>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</si>
  <si>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</si>
  <si>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</si>
  <si>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</si>
  <si>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</si>
  <si>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</si>
  <si>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</si>
  <si>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</si>
  <si>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</si>
  <si>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</si>
  <si>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</si>
  <si>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</si>
  <si>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</si>
  <si>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</si>
  <si>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</si>
  <si>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</si>
  <si>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</si>
  <si>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</si>
  <si>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</si>
  <si>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</si>
  <si>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</si>
  <si>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</si>
  <si>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</si>
  <si>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</si>
  <si>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</si>
  <si>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</si>
  <si>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</si>
  <si>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</si>
  <si>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</si>
  <si>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</si>
  <si>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</si>
  <si>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</si>
  <si>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</si>
  <si>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</si>
  <si>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</si>
  <si>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</si>
  <si>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</si>
  <si>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ir kitų meno kūrinių įsigijimo išlaidos</t>
    </r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</si>
  <si>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</si>
  <si>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</si>
  <si>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</si>
  <si>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</si>
  <si>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</si>
  <si>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</si>
  <si>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</si>
  <si>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</si>
  <si>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</si>
  <si>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</si>
  <si>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</si>
  <si>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</si>
  <si>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</si>
  <si>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r>
      <t>Prekių, skirtų parduoti arba perduoti</t>
    </r>
    <r>
      <rPr>
        <sz val="10"/>
        <color rgb="FF00B0F0"/>
        <rFont val="Times New Roman"/>
        <family val="1"/>
      </rPr>
      <t>,</t>
    </r>
    <r>
      <rPr>
        <sz val="10"/>
        <color rgb="FF000000"/>
        <rFont val="Times New Roman"/>
        <family val="1"/>
      </rPr>
      <t xml:space="preserve"> įsigijimo išlaidos</t>
    </r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</si>
  <si>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</si>
  <si>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</si>
  <si>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</si>
  <si>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</si>
  <si>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</si>
  <si>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</si>
  <si>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</si>
  <si>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</si>
  <si>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</si>
  <si>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</si>
  <si>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</si>
  <si>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</si>
  <si>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</si>
  <si>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</si>
  <si>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</si>
  <si>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</si>
  <si>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</si>
  <si>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</si>
  <si>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</si>
  <si>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</si>
  <si>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</si>
  <si>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</si>
  <si>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</si>
  <si>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</si>
  <si>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</si>
  <si>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</si>
  <si>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</si>
  <si>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</si>
  <si>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</si>
  <si>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</si>
  <si>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</si>
  <si>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</si>
  <si>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</si>
  <si>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</si>
  <si>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</si>
  <si>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</si>
  <si>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</si>
  <si>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</si>
  <si>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</si>
  <si>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</si>
  <si>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</si>
  <si>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</si>
  <si>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</si>
  <si>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</si>
  <si>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</si>
  <si>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</si>
  <si>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</si>
  <si>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</si>
  <si>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</si>
  <si>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</si>
  <si>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</si>
  <si>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</si>
  <si>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</si>
  <si>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</si>
  <si>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</si>
  <si>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</si>
  <si>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</si>
  <si>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</si>
  <si>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</si>
  <si>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</si>
  <si>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</si>
  <si>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</si>
  <si>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</si>
  <si>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</si>
  <si>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Direktorė</t>
  </si>
  <si>
    <t>Vilija Lukauskienė</t>
  </si>
  <si>
    <t>(įstaigos vadovo ar jo įgalioto asmens pareigų  pavadinimas)</t>
  </si>
  <si>
    <t>(parašas)</t>
  </si>
  <si>
    <t>(vardas ir pavardė)</t>
  </si>
  <si>
    <t>Biudžetinių įstaigų centralizuotos apskaitos skyriaus vedėja</t>
  </si>
  <si>
    <t>Viktorija Kaprizkina</t>
  </si>
  <si>
    <t>(finansinę apskaitą tvarkančio asmens, centralizuotos apskaitos įstaigos vadovo arba jo įgalioto asmens pareigų pavadinimas)</t>
  </si>
  <si>
    <t xml:space="preserve"> Nr.________________</t>
  </si>
  <si>
    <t>SB</t>
  </si>
  <si>
    <t>Savivaldybės biudžeto lėšos</t>
  </si>
  <si>
    <t>Žinių visuomenės plėtros programa</t>
  </si>
  <si>
    <t>Mokyklos, priskiriamos pagrindinės mokyklos tipui</t>
  </si>
  <si>
    <t>09</t>
  </si>
  <si>
    <t>02</t>
  </si>
  <si>
    <t>01</t>
  </si>
  <si>
    <t>1.1.1.8. Bendrųjų ugdymo planų įgyvendinimas bei tinkamos ugdymo aplinkos užtikrinimas Gargždų "Kranto" progimnazijoje</t>
  </si>
  <si>
    <t>1.1.3.19. Įtraukusis ugdymas Klaipėdos rajono ugdymo įstaigose</t>
  </si>
  <si>
    <t>1.4.4.28. Švietimo įstaigų patalpų remontas, mokyklinių autobusų remontas, buitinės, organizacinės technikos, mokymo priemonių įsigijimas</t>
  </si>
  <si>
    <t>Papildomos švietimo paslaugos</t>
  </si>
  <si>
    <t>06</t>
  </si>
  <si>
    <t>Nr.________________</t>
  </si>
  <si>
    <t>LK</t>
  </si>
  <si>
    <t>Savivaldybės biudžeto lėšų likučiai (praėjusių me</t>
  </si>
  <si>
    <t>ML</t>
  </si>
  <si>
    <t>Mokymo lėšos</t>
  </si>
  <si>
    <t>ML(UK)</t>
  </si>
  <si>
    <t>Speciali tikslinė dotacija mokymo reikmėms finansu</t>
  </si>
  <si>
    <t>S</t>
  </si>
  <si>
    <t>Pajamos už paslaugas ir nuomą</t>
  </si>
  <si>
    <t>VBD</t>
  </si>
  <si>
    <t>Valstybės biudžeto specialioji tikslinė dotacija</t>
  </si>
  <si>
    <t>VBD(UK)</t>
  </si>
  <si>
    <t>Dotaciija ukrainiečiams</t>
  </si>
  <si>
    <t xml:space="preserve">P A T V I R T I N T A 	
Klaipėdos rajono savivaldybės	
administracijos direktoriaus	
2023 m. kovo 21 d.	
įsakymu Nr.(5.1.1) AV - 747	</t>
  </si>
  <si>
    <t>GARGŽDŲ "KRANTO" PROGIMNAZIJA</t>
  </si>
  <si>
    <t>(Įstaigos pavadinimas)</t>
  </si>
  <si>
    <t>191789019, Kvietinių g. 28, Gargždai</t>
  </si>
  <si>
    <t>(Registracijos kodas ir buveinės adresas)</t>
  </si>
  <si>
    <r>
      <rPr>
        <u/>
        <sz val="10"/>
        <rFont val="Times New Roman"/>
        <family val="1"/>
      </rPr>
      <t>metinė</t>
    </r>
    <r>
      <rPr>
        <sz val="10"/>
        <rFont val="Times New Roman"/>
        <family val="1"/>
        <charset val="186"/>
      </rPr>
      <t>, ketvirtinė,</t>
    </r>
    <r>
      <rPr>
        <sz val="10"/>
        <rFont val="Times New Roman"/>
        <family val="1"/>
      </rPr>
      <t xml:space="preserve"> mėnesio</t>
    </r>
  </si>
  <si>
    <t xml:space="preserve"> PAŽYMA APIE PAJAMAS UŽ PASLAUGAS IR NUOMĄ PAGAL 2023 M. GRUODŽIO 31 D. DUOMENIS</t>
  </si>
  <si>
    <t>(Eur., euro cnt.)</t>
  </si>
  <si>
    <t>Pavadinimas</t>
  </si>
  <si>
    <t>Likutis metų pražioje</t>
  </si>
  <si>
    <t>Patvirtinta įmokų suma, įskaitant patikslinimą</t>
  </si>
  <si>
    <t>Faktinės įmokos į biudžetą ataskaitinį laikotarpį</t>
  </si>
  <si>
    <t>Gauti biudžeto asignavimai per ataskaitinį laikotarpį</t>
  </si>
  <si>
    <t>Negauti biudžeto asignavimai per ataskaitinį laikotarpį</t>
  </si>
  <si>
    <t>metams</t>
  </si>
  <si>
    <t>ataskaitiniam laikotarpiui</t>
  </si>
  <si>
    <t>Biudžetinių įstaigų pajamų už prekes ir paslaugas įmokos</t>
  </si>
  <si>
    <t xml:space="preserve">Įmokos už išlaikymą švietimo, socialinės apsaugos ir kitose įstaigose
</t>
  </si>
  <si>
    <t xml:space="preserve">Pajamų už ilgalaikio ir trumpalaikio materialiojo turto nuomą įmokos
</t>
  </si>
  <si>
    <t>Pajamų už socialinio būsto paslaugas įmokos</t>
  </si>
  <si>
    <t>Pajamų už infrastruktūros plėtrą įmokos, iš jų:</t>
  </si>
  <si>
    <t>Pajamų už prioritetinės infrastruktūros plėtrą įmokos</t>
  </si>
  <si>
    <t>X</t>
  </si>
  <si>
    <t>Pajamų už neprioritetinės infrastruktūros plėtrą įmokos</t>
  </si>
  <si>
    <t>Pajamos iš viso</t>
  </si>
  <si>
    <t>Likutis ataskaitinio laikotarpio pabaigoje,
iš viso</t>
  </si>
  <si>
    <t>Parengė Auksė Žitkuvienė, tel. Nr. +370 65961692</t>
  </si>
  <si>
    <t>(ataskaitos rengėjas, tel. Nr.)</t>
  </si>
  <si>
    <t xml:space="preserve">                             </t>
  </si>
  <si>
    <t xml:space="preserve">Informacijos, reikalingos Lietuvos Respublikos savivaldybių iždų </t>
  </si>
  <si>
    <t>finansinėms ataskaitoms sudaryti,</t>
  </si>
  <si>
    <t>pateikimo taisyklių</t>
  </si>
  <si>
    <t>7 priedas</t>
  </si>
  <si>
    <t xml:space="preserve">(Savivaldybės biudžetinių įstaigų  pajamų įmokų ataskaitos forma S7) </t>
  </si>
  <si>
    <t>Gargždų "Kranto" progimnazija</t>
  </si>
  <si>
    <t>(įstaigos pavadinimas, kodas)</t>
  </si>
  <si>
    <t>SAVIVALDYBĖS BIUDŽETINIŲ ĮSTAIGŲ  PAJAMŲ ĮMOKŲ ATASKAITA UŽ  2023  METŲ IV KETVIRTĮ</t>
  </si>
  <si>
    <t>Gargždai</t>
  </si>
  <si>
    <t xml:space="preserve">                       (sudarymo vieta)</t>
  </si>
  <si>
    <t>(Eurais,euro ct.)</t>
  </si>
  <si>
    <t>Didžiosios knygos sąskaitos numeris</t>
  </si>
  <si>
    <t>Didžiosios knygos sąskaitos pavadinimas</t>
  </si>
  <si>
    <t xml:space="preserve">Sukauptos gautinos iš savivaldybės iždo sumos </t>
  </si>
  <si>
    <t>Laikotarpio pradžios likutis</t>
  </si>
  <si>
    <t xml:space="preserve">Pervesta į iždą grąžintinų iš iždo sumų </t>
  </si>
  <si>
    <t>Gauta iš iždo sumų</t>
  </si>
  <si>
    <t>Grąžintinų sumų pokytis</t>
  </si>
  <si>
    <t>Laikotarpio pabaigos likutis
(3+4-5-6)</t>
  </si>
  <si>
    <t>Apskaičiuotos prekių, turto ir paslaugų pardavimo pajamos</t>
  </si>
  <si>
    <t>Apskaičiuotos turto naudojimo pajamos</t>
  </si>
  <si>
    <t>IŠ VISO:</t>
  </si>
  <si>
    <t>(vadovo ar jo įgalioto asmens pareigos)</t>
  </si>
  <si>
    <t>Auksė Žitkuvienė, tel. Nr. +370 65961692</t>
  </si>
  <si>
    <t>Gargždų Kranto progimnazija</t>
  </si>
  <si>
    <t>Klaipėdos raj. savivaldybės administracijos (Biudžeto ir ekonomikos skyriui)</t>
  </si>
  <si>
    <t>PAŽYMA DĖL GAUTINŲ, GAUTŲ IR GRĄŽINTINŲ FINANSAVIMO SUMŲ</t>
  </si>
  <si>
    <t>2023 Nr.______</t>
  </si>
  <si>
    <t>Kvietinių 28, Gargždai</t>
  </si>
  <si>
    <t>Ataskaitinis laikotarpis:</t>
  </si>
  <si>
    <t>2023-12-31</t>
  </si>
  <si>
    <t>Per ataskaitinį laikotarpį gautos finansavimo sumos:</t>
  </si>
  <si>
    <t>Eil.
Nr.</t>
  </si>
  <si>
    <t>Finansavimo
šaltinis</t>
  </si>
  <si>
    <t>Finansavimo sumų paskirtis</t>
  </si>
  <si>
    <t>Valstybės funkcija</t>
  </si>
  <si>
    <t>Programa</t>
  </si>
  <si>
    <t>Suma</t>
  </si>
  <si>
    <t>Ilgalaikiam turtui įsigyti</t>
  </si>
  <si>
    <t>Atsargoms</t>
  </si>
  <si>
    <t>Kitoms išlaidoms</t>
  </si>
  <si>
    <t>Iš viso</t>
  </si>
  <si>
    <t>(Parašas) (Vardas ir pavardė)</t>
  </si>
  <si>
    <t>09.02.01.01.</t>
  </si>
  <si>
    <t>09.06.01.01.</t>
  </si>
  <si>
    <t>Grąžintos finansavimo sumos per ataskaitinį laikotarpį:</t>
  </si>
  <si>
    <t>PAŽYMA DĖL SUKAUPTŲ FINANSAVIMO SUMŲ</t>
  </si>
  <si>
    <t>Sukaupta finansavimo pajamų suma ataskaitinio laikotarpio pabaigoje:</t>
  </si>
  <si>
    <t>Atidėjiniai</t>
  </si>
  <si>
    <t>Atostogų rezervas, iš jų:</t>
  </si>
  <si>
    <t>socialinio draudimo įmokos</t>
  </si>
  <si>
    <t>P A T V I R T I N T A</t>
  </si>
  <si>
    <t>Klaipėdos rajono savivaldybės</t>
  </si>
  <si>
    <t>administracijos direktoriaus</t>
  </si>
  <si>
    <t>2020 m. kovo 24 d.</t>
  </si>
  <si>
    <t>įsakymu Nr. (5.1.1 E) AV-659</t>
  </si>
  <si>
    <t>PAŽYMA PRIE MOKĖTINŲ SUMŲ 2023 M. GRUODŽIO 31 D. ATASKAITOS 9 PRIEDO</t>
  </si>
  <si>
    <r>
      <t xml:space="preserve"> </t>
    </r>
    <r>
      <rPr>
        <u/>
        <sz val="8"/>
        <rFont val="Arial"/>
        <family val="2"/>
      </rPr>
      <t xml:space="preserve"> Metinė</t>
    </r>
    <r>
      <rPr>
        <sz val="8"/>
        <rFont val="Arial"/>
        <family val="2"/>
        <charset val="186"/>
      </rPr>
      <t xml:space="preserve">, </t>
    </r>
    <r>
      <rPr>
        <sz val="8"/>
        <rFont val="Arial"/>
        <family val="2"/>
      </rPr>
      <t>ketvirtinė</t>
    </r>
  </si>
  <si>
    <t>(Eurais)</t>
  </si>
  <si>
    <t xml:space="preserve">Iš viso  </t>
  </si>
  <si>
    <t xml:space="preserve"> biudžeto lėšos</t>
  </si>
  <si>
    <t xml:space="preserve">savivaldybės
 biudžeto </t>
  </si>
  <si>
    <t>valstybės biudžeto specialioji tikslinė dotacija</t>
  </si>
  <si>
    <t xml:space="preserve">mokymo lėšos </t>
  </si>
  <si>
    <t>pajamos už paslaugas ir nuomą</t>
  </si>
  <si>
    <t>Savivaldybės biudžeto lėšų likučiai</t>
  </si>
  <si>
    <t>2.1.1.</t>
  </si>
  <si>
    <t>iš jų:</t>
  </si>
  <si>
    <t>gyventojų pajamų mokestis</t>
  </si>
  <si>
    <t>2.1.2.</t>
  </si>
  <si>
    <t>Socialinio draudimo įmokos</t>
  </si>
  <si>
    <t>2.2.1.</t>
  </si>
  <si>
    <t>Prekių ir paslaugų įsigijimo išlaidos</t>
  </si>
  <si>
    <t xml:space="preserve">2.2.1.1.1.1. </t>
  </si>
  <si>
    <t xml:space="preserve">2.2.1.1.1.2. </t>
  </si>
  <si>
    <t xml:space="preserve">2.2.1.1.1.5. </t>
  </si>
  <si>
    <t>Ryšių paslaugų įsigijimo išlaidos</t>
  </si>
  <si>
    <t xml:space="preserve">2.2.1.1.1.6. </t>
  </si>
  <si>
    <t>Transporto išlaikymo ir transporto paslaugų įsigijimo išlaidos</t>
  </si>
  <si>
    <t xml:space="preserve">2.2.1.1.1.11. </t>
  </si>
  <si>
    <t>Komandiruotės išlaidos</t>
  </si>
  <si>
    <t xml:space="preserve">2.2.1.1.1.15. </t>
  </si>
  <si>
    <t>Materialiojo turto paprasto remonto išlaidos</t>
  </si>
  <si>
    <t xml:space="preserve">2.2.1.1.1.16. </t>
  </si>
  <si>
    <t>Kvalifikacijos kėlimo  išlaidos</t>
  </si>
  <si>
    <t>2.2.1.1.1.20</t>
  </si>
  <si>
    <t>šildymui</t>
  </si>
  <si>
    <t>vandentiekiui, kanalizacijai</t>
  </si>
  <si>
    <t>atliekų tvarkymui</t>
  </si>
  <si>
    <t>2.2.1.1.1.21.</t>
  </si>
  <si>
    <t>2.2.1.1.1.22.</t>
  </si>
  <si>
    <t>2.2.1.1.1.30</t>
  </si>
  <si>
    <t>2.7.3.1.1.1</t>
  </si>
  <si>
    <t>Iš viso:</t>
  </si>
  <si>
    <t xml:space="preserve">  (parašas)</t>
  </si>
  <si>
    <t xml:space="preserve">                                  (vardas ir pavardė)</t>
  </si>
  <si>
    <t xml:space="preserve">Valdžios sektoriaus subjektų apskaitos duomenų </t>
  </si>
  <si>
    <t xml:space="preserve">teikimo Finansų ministerijai ir skelbimo taisyklių  </t>
  </si>
  <si>
    <t>9 priedas</t>
  </si>
  <si>
    <t>(Mokėtinų sumų ataskaitos forma)</t>
  </si>
  <si>
    <t>MOKĖTINŲ SUMŲ</t>
  </si>
  <si>
    <t>2023 m. gruodžio mėn. 31 d.</t>
  </si>
  <si>
    <t xml:space="preserve">                                                                        (data)</t>
  </si>
  <si>
    <t>Ministerijos / Savivaldybės</t>
  </si>
  <si>
    <t>(Eurais,ct)</t>
  </si>
  <si>
    <t>Eil.Nr.</t>
  </si>
  <si>
    <t>Mokėtinos sumos</t>
  </si>
  <si>
    <t>likutis metų pradžioje</t>
  </si>
  <si>
    <t>likutis ataskaitinio laikotarpio pabaigoje</t>
  </si>
  <si>
    <t>iš viso</t>
  </si>
  <si>
    <t>iš jų ilgalaikių įsiskolinimų likutis</t>
  </si>
  <si>
    <t xml:space="preserve">IŠLAIDOS </t>
  </si>
  <si>
    <t xml:space="preserve">Darbo užmokestis </t>
  </si>
  <si>
    <t>Darbo užmokestis pinigais</t>
  </si>
  <si>
    <t>iš jų: gyventojų pajamų mokestis</t>
  </si>
  <si>
    <t xml:space="preserve">Prekių ir paslaugų įsigijimo išlaidos </t>
  </si>
  <si>
    <t xml:space="preserve">Subsidijos iš  biudžeto lėšų </t>
  </si>
  <si>
    <t>Dotacijos tarptautinėms organizacijoms turtui įsigyti</t>
  </si>
  <si>
    <t>Tradiciniai nuosavi ištekliai</t>
  </si>
  <si>
    <t>Pridėtinės vertės mokesčio nuosavi ištekliai</t>
  </si>
  <si>
    <t>Bendrųjų nacionalinių pajamų nuosavi ištekliai</t>
  </si>
  <si>
    <t xml:space="preserve">Socialinio draudimo išmokos (pašalpos) </t>
  </si>
  <si>
    <t>Socialinė parama (soc. paramos pašalpos) ir rentos</t>
  </si>
  <si>
    <t>Socialinė parama pinigais</t>
  </si>
  <si>
    <t>Socialinė parama natūra</t>
  </si>
  <si>
    <t xml:space="preserve">Kitos išlaidos </t>
  </si>
  <si>
    <t>Stipendijos</t>
  </si>
  <si>
    <t>Kitos išlaidos kitiems einamiesiems tikslams</t>
  </si>
  <si>
    <t xml:space="preserve">Pervedamos Europos Sąjungos, kitos tarptautinės finansinės paramos ir bendrojo finansavimo lėšos </t>
  </si>
  <si>
    <t>MATERIALIOJO IR NEMATERIALIOJO TURTO ĮSIGIJIMO, FINANSINIO TURTO PADIDĖJIMO IR FINANSINIŲ ĮSIPAREIGOJIMŲ VYKDYMO IŠLAIDOS</t>
  </si>
  <si>
    <t>Ilgalaikio materialiojo turto  kūrimo ir įsigijimo išlaidos</t>
  </si>
  <si>
    <t>Biologinio turto ir žemės gelmių išteklių įsigijimo išlaidos</t>
  </si>
  <si>
    <t>IŠ VISO (2 + 3)</t>
  </si>
  <si>
    <t>Pastaba. Ilgalaikių įsipareigojimų likutis – įsipareigojimai, kurių terminas ilgesnis negu 1 metai.</t>
  </si>
  <si>
    <t>(įstaigos vadovo ar jo įgalioto asmens pareigų pavadinimas)</t>
  </si>
  <si>
    <t>(vyriausiasis buhalteris (buhalteris) / centralizuotos apskaitos įstaigos vadovo arba jo įgalioto asmens pareigų pavadinimas</t>
  </si>
  <si>
    <r>
      <t>(</t>
    </r>
    <r>
      <rPr>
        <u/>
        <sz val="9"/>
        <color rgb="FF000000"/>
        <rFont val="Times New Roman"/>
        <family val="1"/>
      </rPr>
      <t>metinė</t>
    </r>
    <r>
      <rPr>
        <sz val="9"/>
        <color indexed="8"/>
        <rFont val="Times New Roman"/>
        <family val="1"/>
      </rPr>
      <t>, ketvirtinė)</t>
    </r>
  </si>
  <si>
    <t xml:space="preserve">Klaipėdos rajono savivaldybės </t>
  </si>
  <si>
    <t>2007 m. sausio 2 d.</t>
  </si>
  <si>
    <t>įsakymu Nr. AV-4</t>
  </si>
  <si>
    <t>Įstaigos pavadinimas</t>
  </si>
  <si>
    <t>TIKSLINIŲ LĖŠŲ GAVIMAS IR PANAUDOJIMAS 2023 M GRUODŽIO 31 D.</t>
  </si>
  <si>
    <t>( eurais)</t>
  </si>
  <si>
    <t>Tikslinių lėšų pavadinimas</t>
  </si>
  <si>
    <t>Likutis metų pradžioje</t>
  </si>
  <si>
    <t>Gauta lėšų</t>
  </si>
  <si>
    <t>Panaudota lėšų</t>
  </si>
  <si>
    <t>Likutis laikotarpio pabaigoje</t>
  </si>
  <si>
    <t>Nemokamas mokinių maitinimas</t>
  </si>
  <si>
    <t>Grąžinta GPM parama iš Valstybinės mokesčių inspekcijos</t>
  </si>
  <si>
    <t>Gautos lėšos iš tėvų už sugadintą inventorių</t>
  </si>
  <si>
    <t>Gautos lėšos iš tėvų už mokinio pažymėjimus</t>
  </si>
  <si>
    <t>Gautos lėšos iš tėvų už stovyklą</t>
  </si>
  <si>
    <t>Gautos lėšos iš tėvų už mitybą</t>
  </si>
  <si>
    <t>Draudimo išmoka</t>
  </si>
  <si>
    <t>Gautos lėšos iš Klaipėdos universiteto už praktiką</t>
  </si>
  <si>
    <t>Gautos lėšos už sporto salės nuomą</t>
  </si>
  <si>
    <t>Finansavimas iš Gargždų Vaivorykštės gimnazijos už brandos egzaminų vykdymą</t>
  </si>
  <si>
    <t>Finansavimas iš Klaipėdos r. savivaldybės už kasos aparatus</t>
  </si>
  <si>
    <t>Finansavimas iš Klaipėdos r. savivaldybės projektui</t>
  </si>
  <si>
    <t>Finansavimas iš Klaipėdos r. savivaldybės karjeros specialistams</t>
  </si>
  <si>
    <t>Finansavimas iš Klaipėdos r. savivaldybės pedagogų mokslams kompensuoti</t>
  </si>
  <si>
    <t>Finansavimas projektui iš vokiečių</t>
  </si>
  <si>
    <t>Parama iš UAB "Raguvilė"</t>
  </si>
  <si>
    <t>Parama iš UAB "Zvirgzda"</t>
  </si>
  <si>
    <t>Parama iš UAB "Minios"</t>
  </si>
  <si>
    <t>Parama iš UAB "Tigris"</t>
  </si>
  <si>
    <t>Parama iš UAB "Steda"</t>
  </si>
  <si>
    <t>Kita parama (tėvų, įmonių)</t>
  </si>
  <si>
    <t>Finansavimas iš NŠA vadovėliams</t>
  </si>
  <si>
    <t>Atstatomos lėšos</t>
  </si>
  <si>
    <t>(Vardas, pavardė)</t>
  </si>
  <si>
    <r>
      <t xml:space="preserve">Ketvirtinė, </t>
    </r>
    <r>
      <rPr>
        <u/>
        <sz val="10"/>
        <rFont val="Times New Roman Baltic"/>
        <charset val="186"/>
      </rPr>
      <t>metinė</t>
    </r>
  </si>
  <si>
    <t>Forma Nr. B-2   metinė, ketvirtinė                                                  patvirtinta Klaipėdos rajono savivaldybės administracijos direktoriaus  2020 m.  balandžio  1 d. įsakymu Nr AV-724</t>
  </si>
  <si>
    <t>Gargždų „Kranto“ progimnazija 191789019</t>
  </si>
  <si>
    <t>(Įstaigos pavadinimas, kodas)</t>
  </si>
  <si>
    <t>IKIMOKYKLINIŲ, VISŲ TIPŲ BENDROJO UGDYMO MOKYKLŲ, KITŲ ŠVIETIMO ĮSTAIGŲ TINKLO, KONTINGENTO, ETATŲ  IR IŠLAIDŲ DARBO UŽMOKESČIUI  PLANO ĮVYKDYMO ATASKAITA 2023 m. gruodžio mėn. 31d.</t>
  </si>
  <si>
    <t>(data ir numeris)</t>
  </si>
  <si>
    <t>Faktiškai</t>
  </si>
  <si>
    <t>Ataskaitinio laikotarpio</t>
  </si>
  <si>
    <t>Rodiklio pavadinimas</t>
  </si>
  <si>
    <t>metų pradžioje</t>
  </si>
  <si>
    <t xml:space="preserve"> Laikotarpio pabaigoje</t>
  </si>
  <si>
    <t>Patikslintas planas</t>
  </si>
  <si>
    <t>Įvykdyta</t>
  </si>
  <si>
    <t>Įstaigų skaičius</t>
  </si>
  <si>
    <t>x</t>
  </si>
  <si>
    <t>Programa:</t>
  </si>
  <si>
    <t>Grupių (klasių) skaičius</t>
  </si>
  <si>
    <t>Vaikų (mokinių) skaičius</t>
  </si>
  <si>
    <t>Išlaidų klasifikacija pagal valstybės funkcijas:</t>
  </si>
  <si>
    <t>Pareigybės</t>
  </si>
  <si>
    <t>Pareigybių skaičius, vnt.</t>
  </si>
  <si>
    <t>Ataskaitinio laikotarpio patikslintas planas, eurais</t>
  </si>
  <si>
    <t>Įvykdyta, eurais</t>
  </si>
  <si>
    <t>Patvirtinta etatų sąraše</t>
  </si>
  <si>
    <t>pareiginei algai</t>
  </si>
  <si>
    <t>pareiginės algos kintamajai daliai</t>
  </si>
  <si>
    <t>priedams ir priemokoms</t>
  </si>
  <si>
    <t>už darbą poilsio ir švenčių dienomis, naktinį bei viršvalandinį darbą ir budėjimą</t>
  </si>
  <si>
    <t>už darbą poilsio ir švenčių dienomis, naktinį bei viršvalandinį darbą ir bud.</t>
  </si>
  <si>
    <t>skatina-mosioms išmokoms</t>
  </si>
  <si>
    <t>kitoms išmo-koms</t>
  </si>
  <si>
    <t>ataskaitinio laikotarpio pabaigoje</t>
  </si>
  <si>
    <r>
      <t xml:space="preserve">patikslintas planas (vidutinis skaičius)  </t>
    </r>
    <r>
      <rPr>
        <b/>
        <vertAlign val="superscript"/>
        <sz val="8"/>
        <rFont val="Times New Roman"/>
        <family val="1"/>
        <charset val="186"/>
      </rPr>
      <t>x</t>
    </r>
  </si>
  <si>
    <r>
      <t xml:space="preserve">ataskaitinio laikotarpio vidurkis (įvykdymas)  </t>
    </r>
    <r>
      <rPr>
        <b/>
        <vertAlign val="superscript"/>
        <sz val="8"/>
        <rFont val="Times New Roman"/>
        <family val="1"/>
        <charset val="186"/>
      </rPr>
      <t>x</t>
    </r>
  </si>
  <si>
    <t>DU vidurkis</t>
  </si>
  <si>
    <t xml:space="preserve"> Įstaigos  vadovas, vadovo pavaduotojai ugymui</t>
  </si>
  <si>
    <t>+</t>
  </si>
  <si>
    <t>iš jų gaunantys DU iš ML lėšų</t>
  </si>
  <si>
    <t>Mokytojai, iš viso</t>
  </si>
  <si>
    <t>Kiti pedagoginiai darbuotojai</t>
  </si>
  <si>
    <t xml:space="preserve"> iš jų gaunantys DU iš ML lėšų</t>
  </si>
  <si>
    <t>Pedag. švietimo pagalbos darb.</t>
  </si>
  <si>
    <t>Mokytojų padėjėjai</t>
  </si>
  <si>
    <t>Bibliotekininkai</t>
  </si>
  <si>
    <t>Kiti darbuotojai</t>
  </si>
  <si>
    <t xml:space="preserve"> iš jų  pareigybės prisk. D lygiui</t>
  </si>
  <si>
    <t>iš jų gaunantys DU  iš ML lėšų</t>
  </si>
  <si>
    <t>Pedagogai, iš viso</t>
  </si>
  <si>
    <t>Švietimo pagalbos darbuotojai</t>
  </si>
  <si>
    <t>0,75 karjeros koordinatorius netraukiamas</t>
  </si>
  <si>
    <r>
      <rPr>
        <vertAlign val="superscript"/>
        <sz val="7"/>
        <rFont val="Times New Roman"/>
        <family val="1"/>
        <charset val="186"/>
      </rPr>
      <t xml:space="preserve">x </t>
    </r>
    <r>
      <rPr>
        <sz val="7"/>
        <rFont val="Times New Roman"/>
        <family val="1"/>
        <charset val="186"/>
      </rPr>
      <t xml:space="preserve">    (I+II+III) mėn. /3 arba (I+II+III+IV+V+VI) mėn. /6 </t>
    </r>
  </si>
  <si>
    <t>Įstaigos vadovas</t>
  </si>
  <si>
    <t>PAŽYMA APIE NEUŽIMTAS PAREIGYBES  2023  M.  GRUODŽIO 31 D.</t>
  </si>
  <si>
    <t>(data)</t>
  </si>
  <si>
    <t>Pareigybės pavadinimas</t>
  </si>
  <si>
    <t>pareigybių skaičius</t>
  </si>
  <si>
    <t>1.</t>
  </si>
  <si>
    <t>Darbininko</t>
  </si>
  <si>
    <t>IŠ VISO</t>
  </si>
  <si>
    <t>Vardas, pavardė</t>
  </si>
  <si>
    <t>`</t>
  </si>
  <si>
    <t>2024-01-16 Nr.</t>
  </si>
  <si>
    <t>Biudžetinių įstaigų  centralizuotos apskaitos skyriaus vedėja</t>
  </si>
  <si>
    <t>Sudaryta 2024 m. sausio 16 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</si>
</sst>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4">
    <font>
      <sz val="11"/>
      <color rgb="FF000000"/>
      <name val="Calibri"/>
    </font>
    <font>
      <sz val="8"/>
      <color rgb="FF000000"/>
      <name val="Times New Roman"/>
      <family val="1"/>
    </font>
    <font>
      <sz val="10"/>
      <color rgb="FF000000"/>
      <name val="Times New Roman"/>
      <family val="1"/>
    </font>
    <font>
      <vertAlign val="superscript"/>
      <sz val="10"/>
      <color rgb="FF000000"/>
      <name val="Times New Roman"/>
      <family val="1"/>
    </font>
    <font>
      <vertAlign val="superscript"/>
      <sz val="12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1"/>
      <color rgb="FF000000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10"/>
      <color rgb="FF000000"/>
      <name val="Times New Roman"/>
      <family val="1"/>
    </font>
    <font>
      <strike/>
      <sz val="10"/>
      <color rgb="FFFF0000"/>
      <name val="Times New Roman"/>
      <family val="1"/>
    </font>
    <font>
      <i/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10"/>
      <color rgb="FF00B0F0"/>
      <name val="Times New Roman"/>
      <family val="1"/>
    </font>
    <font>
      <strike/>
      <sz val="10"/>
      <color rgb="FFFF0000"/>
      <name val="Times New Roman Baltic"/>
    </font>
    <font>
      <sz val="10"/>
      <color rgb="FF000000"/>
      <name val="Times New Roman Baltic"/>
    </font>
    <font>
      <sz val="10"/>
      <name val="Arial"/>
      <family val="2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Times New Roman"/>
      <family val="1"/>
    </font>
    <font>
      <u/>
      <sz val="10"/>
      <name val="Times New Roman"/>
      <family val="1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1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b/>
      <sz val="10"/>
      <name val="EYInterstate Light"/>
    </font>
    <font>
      <sz val="10"/>
      <name val="Arial"/>
      <family val="2"/>
      <charset val="186"/>
    </font>
    <font>
      <sz val="10"/>
      <name val="Times New Roman Baltic"/>
      <charset val="186"/>
    </font>
    <font>
      <sz val="11"/>
      <color rgb="FF000000"/>
      <name val="Calibri"/>
      <family val="2"/>
    </font>
    <font>
      <sz val="10"/>
      <color rgb="FF000000"/>
      <name val="Times New Roman"/>
      <family val="1"/>
    </font>
    <font>
      <sz val="11"/>
      <color indexed="10"/>
      <name val="Times New Roman"/>
      <family val="1"/>
      <charset val="186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9"/>
      <color indexed="8"/>
      <name val="Times New Roman"/>
      <family val="1"/>
    </font>
    <font>
      <b/>
      <sz val="12"/>
      <color indexed="8"/>
      <name val="Times New Roman"/>
      <family val="1"/>
    </font>
    <font>
      <sz val="10"/>
      <color indexed="8"/>
      <name val="Times New Roman"/>
      <family val="1"/>
    </font>
    <font>
      <b/>
      <sz val="11"/>
      <color indexed="8"/>
      <name val="Calibri"/>
      <family val="2"/>
    </font>
    <font>
      <b/>
      <sz val="10"/>
      <name val="Arial"/>
      <family val="2"/>
      <charset val="186"/>
    </font>
    <font>
      <sz val="8"/>
      <name val="Arial"/>
      <family val="2"/>
      <charset val="186"/>
    </font>
    <font>
      <u/>
      <sz val="8"/>
      <name val="Arial"/>
      <family val="2"/>
    </font>
    <font>
      <sz val="8"/>
      <name val="Arial"/>
      <family val="2"/>
    </font>
    <font>
      <sz val="9"/>
      <name val="Arial"/>
      <family val="2"/>
      <charset val="186"/>
    </font>
    <font>
      <sz val="8"/>
      <color indexed="8"/>
      <name val="Arial"/>
      <family val="2"/>
      <charset val="186"/>
    </font>
    <font>
      <sz val="11"/>
      <color theme="1"/>
      <name val="Calibri"/>
      <family val="2"/>
      <scheme val="minor"/>
    </font>
    <font>
      <sz val="9"/>
      <color indexed="8"/>
      <name val="Arial"/>
      <family val="2"/>
      <charset val="186"/>
    </font>
    <font>
      <sz val="10"/>
      <color rgb="FF000000"/>
      <name val="Arial"/>
      <family val="2"/>
    </font>
    <font>
      <sz val="12"/>
      <color indexed="8"/>
      <name val="Times New Roman"/>
      <family val="1"/>
    </font>
    <font>
      <b/>
      <sz val="9"/>
      <color indexed="8"/>
      <name val="Times New Roman"/>
      <family val="1"/>
    </font>
    <font>
      <i/>
      <sz val="9"/>
      <color indexed="8"/>
      <name val="Times New Roman"/>
      <family val="1"/>
    </font>
    <font>
      <sz val="8"/>
      <color indexed="8"/>
      <name val="Times New Roman"/>
      <family val="1"/>
    </font>
    <font>
      <vertAlign val="superscript"/>
      <sz val="9"/>
      <color indexed="8"/>
      <name val="Times New Roman"/>
      <family val="1"/>
    </font>
    <font>
      <u/>
      <sz val="9"/>
      <color rgb="FF000000"/>
      <name val="Times New Roman"/>
      <family val="1"/>
    </font>
    <font>
      <sz val="9"/>
      <color indexed="8"/>
      <name val="Times New Roman"/>
      <family val="1"/>
    </font>
    <font>
      <sz val="10"/>
      <name val="TimesLT"/>
      <charset val="186"/>
    </font>
    <font>
      <sz val="10"/>
      <name val="Times New Roman Baltic"/>
      <family val="1"/>
      <charset val="186"/>
    </font>
    <font>
      <b/>
      <sz val="12"/>
      <name val="Times New Roman Baltic"/>
      <charset val="186"/>
    </font>
    <font>
      <sz val="8"/>
      <name val="Times New Roman Baltic"/>
      <family val="1"/>
      <charset val="186"/>
    </font>
    <font>
      <sz val="12"/>
      <name val="Times New Roman Baltic"/>
      <family val="1"/>
      <charset val="186"/>
    </font>
    <font>
      <b/>
      <sz val="11"/>
      <name val="Times New Roman Baltic"/>
      <charset val="186"/>
    </font>
    <font>
      <sz val="11"/>
      <name val="Times New Roman Baltic"/>
      <family val="1"/>
      <charset val="186"/>
    </font>
    <font>
      <b/>
      <sz val="8"/>
      <name val="Arial"/>
      <family val="2"/>
      <charset val="186"/>
    </font>
    <font>
      <b/>
      <sz val="8"/>
      <name val="Times New Roman Baltic"/>
      <charset val="186"/>
    </font>
    <font>
      <sz val="11"/>
      <name val="Times New Roman Baltic"/>
      <charset val="186"/>
    </font>
    <font>
      <b/>
      <sz val="12"/>
      <name val="Times New Roman Baltic"/>
      <family val="1"/>
      <charset val="186"/>
    </font>
    <font>
      <b/>
      <sz val="8"/>
      <name val="Times New Roman Baltic"/>
      <family val="1"/>
      <charset val="186"/>
    </font>
    <font>
      <sz val="9"/>
      <name val="Times New Roman Baltic"/>
      <family val="1"/>
      <charset val="186"/>
    </font>
    <font>
      <vertAlign val="superscript"/>
      <sz val="10"/>
      <name val="Arial"/>
      <family val="2"/>
      <charset val="186"/>
    </font>
    <font>
      <b/>
      <sz val="10"/>
      <name val="Times New Roman Baltic"/>
      <family val="1"/>
      <charset val="186"/>
    </font>
    <font>
      <u/>
      <sz val="10"/>
      <name val="Times New Roman Baltic"/>
      <charset val="186"/>
    </font>
    <font>
      <sz val="7"/>
      <name val="Times New Roman"/>
      <family val="1"/>
      <charset val="186"/>
    </font>
    <font>
      <sz val="10"/>
      <name val="TimesLT"/>
      <family val="1"/>
      <charset val="186"/>
    </font>
    <font>
      <b/>
      <sz val="9"/>
      <name val="Times New Roman"/>
      <family val="1"/>
      <charset val="186"/>
    </font>
    <font>
      <b/>
      <sz val="9"/>
      <name val="Times New Roman Baltic"/>
      <family val="1"/>
      <charset val="186"/>
    </font>
    <font>
      <sz val="7"/>
      <name val="Times New Roman Baltic"/>
      <charset val="186"/>
    </font>
    <font>
      <sz val="7.8"/>
      <name val="Times New Roman"/>
      <family val="1"/>
      <charset val="186"/>
    </font>
    <font>
      <sz val="9"/>
      <name val="Times New Roman Baltic"/>
      <charset val="186"/>
    </font>
    <font>
      <sz val="7.5"/>
      <name val="Times New Roman"/>
      <family val="1"/>
      <charset val="186"/>
    </font>
    <font>
      <b/>
      <vertAlign val="superscript"/>
      <sz val="8"/>
      <name val="Times New Roman"/>
      <family val="1"/>
      <charset val="186"/>
    </font>
    <font>
      <i/>
      <sz val="8"/>
      <name val="Times New Roman Baltic"/>
      <charset val="186"/>
    </font>
    <font>
      <i/>
      <sz val="9"/>
      <name val="Times New Roman Baltic"/>
      <charset val="186"/>
    </font>
    <font>
      <sz val="9.1999999999999993"/>
      <name val="Times New Roman Baltic"/>
      <charset val="186"/>
    </font>
    <font>
      <sz val="8"/>
      <name val="Times New Roman Baltic"/>
      <charset val="186"/>
    </font>
    <font>
      <b/>
      <sz val="10"/>
      <name val="Times New Roman Baltic"/>
      <charset val="186"/>
    </font>
    <font>
      <b/>
      <i/>
      <sz val="8"/>
      <name val="Times New Roman Baltic"/>
      <charset val="186"/>
    </font>
    <font>
      <sz val="9"/>
      <color rgb="FFFF0000"/>
      <name val="Times New Roman"/>
      <family val="1"/>
      <charset val="186"/>
    </font>
    <font>
      <sz val="9"/>
      <color theme="0"/>
      <name val="Times New Roman"/>
      <family val="1"/>
      <charset val="186"/>
    </font>
    <font>
      <vertAlign val="superscript"/>
      <sz val="7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12"/>
      <color indexed="8"/>
      <name val="Times New Roman"/>
      <family val="1"/>
      <charset val="186"/>
    </font>
  </fonts>
  <fills count="10">
    <fill>
      <patternFill patternType="none"/>
    </fill>
    <fill>
      <patternFill patternType="gray125"/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theme="0"/>
        <bgColor indexed="9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68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2" fillId="0" borderId="0"/>
    <xf numFmtId="0" fontId="33" fillId="0" borderId="0"/>
    <xf numFmtId="0" fontId="48" fillId="0" borderId="0"/>
    <xf numFmtId="0" fontId="58" fillId="0" borderId="0"/>
    <xf numFmtId="0" fontId="75" fillId="0" borderId="0"/>
    <xf numFmtId="0" fontId="32" fillId="0" borderId="0"/>
    <xf numFmtId="0" fontId="75" fillId="0" borderId="0"/>
  </cellStyleXfs>
  <cellXfs count="702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164" fontId="1" fillId="0" borderId="0" xfId="0" applyNumberFormat="1" applyFont="1" applyAlignment="1">
      <alignment horizontal="left" vertical="center" wrapText="1"/>
    </xf>
    <xf numFmtId="0" fontId="1" fillId="0" borderId="0" xfId="0" applyFont="1"/>
    <xf numFmtId="0" fontId="4" fillId="0" borderId="0" xfId="0" applyFont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1" fillId="0" borderId="0" xfId="0" applyFont="1"/>
    <xf numFmtId="0" fontId="8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left"/>
    </xf>
    <xf numFmtId="3" fontId="2" fillId="0" borderId="1" xfId="0" applyNumberFormat="1" applyFont="1" applyBorder="1"/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1" fillId="0" borderId="0" xfId="0" applyNumberFormat="1" applyFont="1" applyAlignment="1">
      <alignment horizontal="right"/>
    </xf>
    <xf numFmtId="0" fontId="2" fillId="0" borderId="0" xfId="0" applyFont="1"/>
    <xf numFmtId="1" fontId="2" fillId="0" borderId="1" xfId="0" applyNumberFormat="1" applyFont="1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right"/>
    </xf>
    <xf numFmtId="0" fontId="2" fillId="0" borderId="6" xfId="0" applyFont="1" applyBorder="1"/>
    <xf numFmtId="0" fontId="2" fillId="0" borderId="1" xfId="0" applyFont="1" applyBorder="1"/>
    <xf numFmtId="0" fontId="1" fillId="0" borderId="4" xfId="0" applyFont="1" applyBorder="1" applyAlignment="1">
      <alignment horizontal="right"/>
    </xf>
    <xf numFmtId="3" fontId="2" fillId="0" borderId="3" xfId="0" applyNumberFormat="1" applyFont="1" applyBorder="1"/>
    <xf numFmtId="0" fontId="2" fillId="0" borderId="7" xfId="0" applyFont="1" applyBorder="1" applyAlignment="1">
      <alignment horizontal="center"/>
    </xf>
    <xf numFmtId="164" fontId="1" fillId="0" borderId="7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11" fillId="0" borderId="8" xfId="0" applyFont="1" applyBorder="1" applyAlignment="1">
      <alignment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0" xfId="0" applyFont="1"/>
    <xf numFmtId="0" fontId="1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11" fillId="0" borderId="7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11" fillId="0" borderId="10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1" fontId="2" fillId="0" borderId="3" xfId="0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8" xfId="0" applyFont="1" applyBorder="1" applyAlignment="1">
      <alignment horizontal="left" vertical="top" wrapText="1"/>
    </xf>
    <xf numFmtId="0" fontId="11" fillId="0" borderId="10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2" fillId="0" borderId="0" xfId="0" applyFont="1" applyAlignment="1">
      <alignment vertical="top"/>
    </xf>
    <xf numFmtId="0" fontId="11" fillId="0" borderId="6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11" fillId="0" borderId="8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right" vertical="center" wrapText="1"/>
    </xf>
    <xf numFmtId="0" fontId="12" fillId="0" borderId="14" xfId="0" applyFont="1" applyBorder="1" applyAlignment="1">
      <alignment horizontal="center" vertical="top" wrapText="1"/>
    </xf>
    <xf numFmtId="0" fontId="13" fillId="0" borderId="3" xfId="0" applyFont="1" applyBorder="1" applyAlignment="1">
      <alignment vertical="top" wrapText="1"/>
    </xf>
    <xf numFmtId="0" fontId="13" fillId="0" borderId="3" xfId="0" applyFont="1" applyBorder="1" applyAlignment="1">
      <alignment horizontal="center" vertical="top" wrapText="1"/>
    </xf>
    <xf numFmtId="164" fontId="2" fillId="3" borderId="3" xfId="0" applyNumberFormat="1" applyFont="1" applyFill="1" applyBorder="1" applyAlignment="1">
      <alignment horizontal="right" vertical="center" wrapText="1"/>
    </xf>
    <xf numFmtId="0" fontId="2" fillId="0" borderId="6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8" xfId="0" applyFont="1" applyBorder="1"/>
    <xf numFmtId="0" fontId="2" fillId="0" borderId="1" xfId="0" applyFont="1" applyBorder="1" applyAlignment="1">
      <alignment horizontal="center"/>
    </xf>
    <xf numFmtId="0" fontId="11" fillId="0" borderId="8" xfId="0" applyFont="1" applyBorder="1"/>
    <xf numFmtId="164" fontId="2" fillId="0" borderId="4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164" fontId="2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3" fontId="2" fillId="0" borderId="13" xfId="0" applyNumberFormat="1" applyFont="1" applyBorder="1" applyAlignment="1">
      <alignment horizontal="left"/>
    </xf>
    <xf numFmtId="3" fontId="2" fillId="0" borderId="9" xfId="0" applyNumberFormat="1" applyFont="1" applyBorder="1" applyAlignment="1" applyProtection="1">
      <alignment horizontal="left"/>
      <protection locked="0"/>
    </xf>
    <xf numFmtId="2" fontId="2" fillId="4" borderId="3" xfId="0" applyNumberFormat="1" applyFont="1" applyFill="1" applyBorder="1" applyAlignment="1">
      <alignment horizontal="right" vertical="center" wrapText="1"/>
    </xf>
    <xf numFmtId="2" fontId="2" fillId="4" borderId="1" xfId="0" applyNumberFormat="1" applyFont="1" applyFill="1" applyBorder="1" applyAlignment="1">
      <alignment horizontal="right" vertical="center" wrapText="1"/>
    </xf>
    <xf numFmtId="2" fontId="2" fillId="4" borderId="12" xfId="0" applyNumberFormat="1" applyFont="1" applyFill="1" applyBorder="1" applyAlignment="1">
      <alignment horizontal="right" vertical="center" wrapText="1"/>
    </xf>
    <xf numFmtId="2" fontId="2" fillId="4" borderId="5" xfId="0" applyNumberFormat="1" applyFont="1" applyFill="1" applyBorder="1" applyAlignment="1">
      <alignment horizontal="right" vertical="center" wrapText="1"/>
    </xf>
    <xf numFmtId="2" fontId="2" fillId="0" borderId="2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2" fillId="0" borderId="3" xfId="0" applyNumberFormat="1" applyFont="1" applyBorder="1" applyAlignment="1">
      <alignment horizontal="right" vertical="center" wrapText="1"/>
    </xf>
    <xf numFmtId="2" fontId="2" fillId="4" borderId="2" xfId="0" applyNumberFormat="1" applyFont="1" applyFill="1" applyBorder="1" applyAlignment="1">
      <alignment horizontal="right" vertical="center" wrapText="1"/>
    </xf>
    <xf numFmtId="2" fontId="2" fillId="4" borderId="9" xfId="0" applyNumberFormat="1" applyFont="1" applyFill="1" applyBorder="1" applyAlignment="1">
      <alignment horizontal="right" vertical="center" wrapText="1"/>
    </xf>
    <xf numFmtId="2" fontId="2" fillId="4" borderId="14" xfId="0" applyNumberFormat="1" applyFont="1" applyFill="1" applyBorder="1" applyAlignment="1">
      <alignment horizontal="right" vertical="center" wrapText="1"/>
    </xf>
    <xf numFmtId="2" fontId="2" fillId="4" borderId="13" xfId="0" applyNumberFormat="1" applyFont="1" applyFill="1" applyBorder="1" applyAlignment="1">
      <alignment horizontal="right" vertical="center" wrapText="1"/>
    </xf>
    <xf numFmtId="2" fontId="2" fillId="0" borderId="14" xfId="0" applyNumberFormat="1" applyFont="1" applyBorder="1" applyAlignment="1">
      <alignment horizontal="right" vertical="center" wrapText="1"/>
    </xf>
    <xf numFmtId="2" fontId="2" fillId="4" borderId="6" xfId="0" applyNumberFormat="1" applyFont="1" applyFill="1" applyBorder="1" applyAlignment="1">
      <alignment horizontal="right" vertical="center" wrapText="1"/>
    </xf>
    <xf numFmtId="2" fontId="2" fillId="4" borderId="10" xfId="0" applyNumberFormat="1" applyFont="1" applyFill="1" applyBorder="1" applyAlignment="1">
      <alignment horizontal="right" vertical="center" wrapText="1"/>
    </xf>
    <xf numFmtId="2" fontId="2" fillId="4" borderId="11" xfId="0" applyNumberFormat="1" applyFont="1" applyFill="1" applyBorder="1" applyAlignment="1">
      <alignment horizontal="right" vertical="center" wrapText="1"/>
    </xf>
    <xf numFmtId="2" fontId="2" fillId="4" borderId="3" xfId="0" applyNumberFormat="1" applyFont="1" applyFill="1" applyBorder="1" applyAlignment="1">
      <alignment horizontal="right" vertical="center"/>
    </xf>
    <xf numFmtId="2" fontId="2" fillId="4" borderId="6" xfId="0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  <xf numFmtId="2" fontId="2" fillId="4" borderId="15" xfId="0" applyNumberFormat="1" applyFont="1" applyFill="1" applyBorder="1" applyAlignment="1">
      <alignment horizontal="right" vertical="center" wrapText="1"/>
    </xf>
    <xf numFmtId="2" fontId="2" fillId="0" borderId="8" xfId="0" applyNumberFormat="1" applyFont="1" applyBorder="1" applyAlignment="1">
      <alignment horizontal="right" vertical="center" wrapText="1"/>
    </xf>
    <xf numFmtId="2" fontId="2" fillId="0" borderId="9" xfId="0" applyNumberFormat="1" applyFont="1" applyBorder="1" applyAlignment="1">
      <alignment horizontal="right" vertical="center" wrapText="1"/>
    </xf>
    <xf numFmtId="2" fontId="2" fillId="0" borderId="13" xfId="0" applyNumberFormat="1" applyFont="1" applyBorder="1" applyAlignment="1">
      <alignment horizontal="right" vertical="center" wrapText="1"/>
    </xf>
    <xf numFmtId="2" fontId="2" fillId="0" borderId="15" xfId="0" applyNumberFormat="1" applyFont="1" applyBorder="1" applyAlignment="1">
      <alignment horizontal="right" vertical="center" wrapText="1"/>
    </xf>
    <xf numFmtId="2" fontId="2" fillId="0" borderId="12" xfId="0" applyNumberFormat="1" applyFont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right" vertical="center" wrapText="1"/>
    </xf>
    <xf numFmtId="2" fontId="2" fillId="0" borderId="7" xfId="0" applyNumberFormat="1" applyFont="1" applyBorder="1" applyAlignment="1">
      <alignment horizontal="right" vertical="center" wrapText="1"/>
    </xf>
    <xf numFmtId="2" fontId="2" fillId="0" borderId="6" xfId="0" applyNumberFormat="1" applyFont="1" applyBorder="1" applyAlignment="1">
      <alignment horizontal="right" vertical="center" wrapText="1"/>
    </xf>
    <xf numFmtId="2" fontId="2" fillId="4" borderId="8" xfId="0" applyNumberFormat="1" applyFont="1" applyFill="1" applyBorder="1" applyAlignment="1">
      <alignment horizontal="right" vertical="center" wrapText="1"/>
    </xf>
    <xf numFmtId="2" fontId="2" fillId="4" borderId="7" xfId="0" applyNumberFormat="1" applyFont="1" applyFill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right" vertical="center" wrapText="1"/>
    </xf>
    <xf numFmtId="2" fontId="2" fillId="4" borderId="4" xfId="0" applyNumberFormat="1" applyFont="1" applyFill="1" applyBorder="1" applyAlignment="1">
      <alignment horizontal="right" vertical="center" wrapText="1"/>
    </xf>
    <xf numFmtId="0" fontId="5" fillId="0" borderId="4" xfId="0" applyFont="1" applyBorder="1"/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top"/>
    </xf>
    <xf numFmtId="0" fontId="2" fillId="0" borderId="7" xfId="0" applyFont="1" applyBorder="1"/>
    <xf numFmtId="0" fontId="19" fillId="0" borderId="0" xfId="1" applyFont="1" applyProtection="1">
      <protection locked="0"/>
    </xf>
    <xf numFmtId="0" fontId="19" fillId="0" borderId="0" xfId="1" applyFont="1" applyAlignment="1" applyProtection="1">
      <alignment wrapText="1"/>
      <protection locked="0"/>
    </xf>
    <xf numFmtId="0" fontId="20" fillId="0" borderId="0" xfId="1" applyFont="1" applyProtection="1">
      <protection locked="0"/>
    </xf>
    <xf numFmtId="0" fontId="22" fillId="0" borderId="0" xfId="1" applyFont="1" applyAlignment="1" applyProtection="1">
      <alignment horizontal="center"/>
      <protection locked="0"/>
    </xf>
    <xf numFmtId="0" fontId="20" fillId="0" borderId="0" xfId="1" applyFont="1" applyAlignment="1" applyProtection="1">
      <alignment horizontal="left"/>
      <protection locked="0"/>
    </xf>
    <xf numFmtId="0" fontId="25" fillId="0" borderId="0" xfId="2" applyFont="1" applyProtection="1">
      <protection locked="0"/>
    </xf>
    <xf numFmtId="0" fontId="26" fillId="0" borderId="0" xfId="2" applyFont="1" applyProtection="1">
      <protection locked="0"/>
    </xf>
    <xf numFmtId="0" fontId="19" fillId="0" borderId="0" xfId="2" applyFont="1" applyProtection="1">
      <protection locked="0"/>
    </xf>
    <xf numFmtId="14" fontId="27" fillId="0" borderId="0" xfId="2" applyNumberFormat="1" applyFont="1" applyProtection="1">
      <protection locked="0"/>
    </xf>
    <xf numFmtId="0" fontId="19" fillId="0" borderId="0" xfId="2" applyFont="1" applyAlignment="1" applyProtection="1">
      <alignment horizontal="center"/>
      <protection locked="0"/>
    </xf>
    <xf numFmtId="0" fontId="21" fillId="0" borderId="0" xfId="2" applyFont="1" applyAlignment="1" applyProtection="1">
      <alignment horizontal="right"/>
      <protection locked="0"/>
    </xf>
    <xf numFmtId="0" fontId="20" fillId="0" borderId="0" xfId="2" applyFont="1" applyProtection="1">
      <protection locked="0"/>
    </xf>
    <xf numFmtId="0" fontId="19" fillId="0" borderId="20" xfId="2" applyFont="1" applyBorder="1" applyAlignment="1" applyProtection="1">
      <alignment horizontal="center" vertical="center" wrapText="1"/>
      <protection locked="0"/>
    </xf>
    <xf numFmtId="2" fontId="19" fillId="0" borderId="21" xfId="2" applyNumberFormat="1" applyFont="1" applyBorder="1" applyAlignment="1" applyProtection="1">
      <alignment horizontal="center" vertical="center"/>
      <protection locked="0"/>
    </xf>
    <xf numFmtId="2" fontId="19" fillId="0" borderId="28" xfId="2" applyNumberFormat="1" applyFont="1" applyBorder="1" applyAlignment="1" applyProtection="1">
      <alignment horizontal="center" vertical="center"/>
      <protection locked="0"/>
    </xf>
    <xf numFmtId="2" fontId="19" fillId="0" borderId="18" xfId="2" applyNumberFormat="1" applyFont="1" applyBorder="1" applyAlignment="1" applyProtection="1">
      <alignment horizontal="center" vertical="center"/>
      <protection locked="0"/>
    </xf>
    <xf numFmtId="2" fontId="19" fillId="0" borderId="18" xfId="2" applyNumberFormat="1" applyFont="1" applyBorder="1" applyAlignment="1">
      <alignment horizontal="center" vertical="center"/>
    </xf>
    <xf numFmtId="2" fontId="19" fillId="0" borderId="21" xfId="2" applyNumberFormat="1" applyFont="1" applyBorder="1" applyAlignment="1">
      <alignment horizontal="center" vertical="center"/>
    </xf>
    <xf numFmtId="0" fontId="19" fillId="0" borderId="20" xfId="2" applyFont="1" applyBorder="1" applyAlignment="1" applyProtection="1">
      <alignment horizontal="center" vertical="center"/>
      <protection locked="0"/>
    </xf>
    <xf numFmtId="2" fontId="19" fillId="0" borderId="20" xfId="2" applyNumberFormat="1" applyFont="1" applyBorder="1" applyAlignment="1">
      <alignment horizontal="center" vertical="center" wrapText="1"/>
    </xf>
    <xf numFmtId="2" fontId="19" fillId="0" borderId="28" xfId="2" applyNumberFormat="1" applyFont="1" applyBorder="1" applyAlignment="1">
      <alignment horizontal="center" vertical="center"/>
    </xf>
    <xf numFmtId="2" fontId="19" fillId="0" borderId="31" xfId="2" applyNumberFormat="1" applyFont="1" applyBorder="1" applyAlignment="1">
      <alignment horizontal="center" vertical="center"/>
    </xf>
    <xf numFmtId="2" fontId="19" fillId="0" borderId="20" xfId="2" applyNumberFormat="1" applyFont="1" applyBorder="1" applyAlignment="1">
      <alignment horizontal="center" vertical="center"/>
    </xf>
    <xf numFmtId="0" fontId="19" fillId="0" borderId="21" xfId="2" applyFont="1" applyBorder="1" applyAlignment="1">
      <alignment horizontal="center" vertical="center"/>
    </xf>
    <xf numFmtId="0" fontId="19" fillId="0" borderId="17" xfId="2" applyFont="1" applyBorder="1" applyAlignment="1" applyProtection="1">
      <alignment horizontal="center"/>
      <protection locked="0"/>
    </xf>
    <xf numFmtId="0" fontId="21" fillId="0" borderId="0" xfId="2" applyFont="1" applyAlignment="1" applyProtection="1">
      <alignment horizontal="center"/>
      <protection locked="0"/>
    </xf>
    <xf numFmtId="0" fontId="19" fillId="0" borderId="0" xfId="2" applyFont="1" applyAlignment="1" applyProtection="1">
      <alignment horizontal="left"/>
      <protection locked="0"/>
    </xf>
    <xf numFmtId="0" fontId="19" fillId="0" borderId="0" xfId="3" applyFont="1"/>
    <xf numFmtId="0" fontId="28" fillId="0" borderId="0" xfId="3" applyFont="1"/>
    <xf numFmtId="0" fontId="20" fillId="0" borderId="0" xfId="3" applyFont="1" applyAlignment="1">
      <alignment horizontal="left"/>
    </xf>
    <xf numFmtId="0" fontId="18" fillId="0" borderId="0" xfId="4"/>
    <xf numFmtId="0" fontId="19" fillId="0" borderId="0" xfId="3" applyFont="1" applyAlignment="1">
      <alignment horizontal="left" wrapText="1"/>
    </xf>
    <xf numFmtId="0" fontId="29" fillId="0" borderId="0" xfId="3" applyFont="1"/>
    <xf numFmtId="0" fontId="20" fillId="0" borderId="0" xfId="3" applyFont="1"/>
    <xf numFmtId="0" fontId="29" fillId="0" borderId="17" xfId="3" applyFont="1" applyBorder="1"/>
    <xf numFmtId="0" fontId="26" fillId="0" borderId="0" xfId="3" applyFont="1" applyAlignment="1">
      <alignment horizontal="center"/>
    </xf>
    <xf numFmtId="0" fontId="19" fillId="0" borderId="17" xfId="3" applyFont="1" applyBorder="1" applyAlignment="1">
      <alignment horizontal="center"/>
    </xf>
    <xf numFmtId="0" fontId="19" fillId="0" borderId="0" xfId="3" applyFont="1" applyAlignment="1">
      <alignment horizontal="center"/>
    </xf>
    <xf numFmtId="0" fontId="22" fillId="0" borderId="0" xfId="3" applyFont="1" applyAlignment="1">
      <alignment horizontal="right"/>
    </xf>
    <xf numFmtId="0" fontId="19" fillId="0" borderId="0" xfId="3" applyFont="1" applyAlignment="1">
      <alignment horizontal="right"/>
    </xf>
    <xf numFmtId="0" fontId="25" fillId="0" borderId="0" xfId="3" applyFont="1"/>
    <xf numFmtId="0" fontId="30" fillId="0" borderId="0" xfId="3" applyFont="1"/>
    <xf numFmtId="0" fontId="31" fillId="0" borderId="25" xfId="3" applyFont="1" applyBorder="1" applyAlignment="1">
      <alignment wrapText="1"/>
    </xf>
    <xf numFmtId="0" fontId="31" fillId="0" borderId="17" xfId="3" applyFont="1" applyBorder="1" applyAlignment="1">
      <alignment wrapText="1"/>
    </xf>
    <xf numFmtId="0" fontId="31" fillId="0" borderId="26" xfId="3" applyFont="1" applyBorder="1" applyAlignment="1">
      <alignment wrapText="1"/>
    </xf>
    <xf numFmtId="0" fontId="21" fillId="0" borderId="31" xfId="3" applyFont="1" applyBorder="1" applyAlignment="1">
      <alignment horizontal="center" vertical="center" wrapText="1"/>
    </xf>
    <xf numFmtId="0" fontId="21" fillId="0" borderId="28" xfId="3" applyFont="1" applyBorder="1" applyAlignment="1">
      <alignment horizontal="center" vertical="center"/>
    </xf>
    <xf numFmtId="0" fontId="22" fillId="0" borderId="31" xfId="3" applyFont="1" applyBorder="1" applyAlignment="1">
      <alignment horizontal="center" vertical="center"/>
    </xf>
    <xf numFmtId="0" fontId="22" fillId="0" borderId="31" xfId="3" applyFont="1" applyBorder="1" applyAlignment="1">
      <alignment horizontal="left" vertical="center"/>
    </xf>
    <xf numFmtId="0" fontId="22" fillId="0" borderId="31" xfId="3" quotePrefix="1" applyFont="1" applyBorder="1" applyAlignment="1">
      <alignment horizontal="center"/>
    </xf>
    <xf numFmtId="0" fontId="22" fillId="0" borderId="31" xfId="3" applyFont="1" applyBorder="1" applyAlignment="1">
      <alignment horizontal="center"/>
    </xf>
    <xf numFmtId="0" fontId="19" fillId="0" borderId="31" xfId="3" applyFont="1" applyBorder="1" applyAlignment="1">
      <alignment horizontal="center"/>
    </xf>
    <xf numFmtId="2" fontId="19" fillId="0" borderId="31" xfId="3" applyNumberFormat="1" applyFont="1" applyBorder="1" applyAlignment="1">
      <alignment horizontal="center"/>
    </xf>
    <xf numFmtId="0" fontId="22" fillId="0" borderId="31" xfId="3" applyFont="1" applyBorder="1" applyAlignment="1">
      <alignment horizontal="justify" vertical="top" wrapText="1"/>
    </xf>
    <xf numFmtId="2" fontId="19" fillId="0" borderId="31" xfId="3" quotePrefix="1" applyNumberFormat="1" applyFont="1" applyBorder="1" applyAlignment="1">
      <alignment horizontal="center" vertical="center"/>
    </xf>
    <xf numFmtId="2" fontId="19" fillId="0" borderId="31" xfId="3" applyNumberFormat="1" applyFont="1" applyBorder="1" applyAlignment="1">
      <alignment horizontal="center" vertical="center"/>
    </xf>
    <xf numFmtId="0" fontId="19" fillId="0" borderId="31" xfId="3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31" xfId="0" applyFont="1" applyBorder="1" applyAlignment="1">
      <alignment horizontal="left" vertical="center" wrapText="1"/>
    </xf>
    <xf numFmtId="0" fontId="22" fillId="0" borderId="31" xfId="3" quotePrefix="1" applyFont="1" applyBorder="1" applyAlignment="1">
      <alignment horizontal="center" vertical="center"/>
    </xf>
    <xf numFmtId="0" fontId="22" fillId="0" borderId="31" xfId="3" applyFont="1" applyBorder="1" applyAlignment="1">
      <alignment vertical="center"/>
    </xf>
    <xf numFmtId="0" fontId="19" fillId="0" borderId="31" xfId="3" applyFont="1" applyBorder="1"/>
    <xf numFmtId="0" fontId="20" fillId="0" borderId="31" xfId="3" applyFont="1" applyBorder="1" applyAlignment="1">
      <alignment horizontal="right" vertical="center" wrapText="1"/>
    </xf>
    <xf numFmtId="2" fontId="28" fillId="0" borderId="30" xfId="3" quotePrefix="1" applyNumberFormat="1" applyFont="1" applyBorder="1" applyAlignment="1">
      <alignment horizontal="center" vertical="center"/>
    </xf>
    <xf numFmtId="0" fontId="26" fillId="0" borderId="0" xfId="5" applyFont="1"/>
    <xf numFmtId="0" fontId="19" fillId="0" borderId="17" xfId="3" applyFont="1" applyBorder="1"/>
    <xf numFmtId="0" fontId="19" fillId="0" borderId="0" xfId="5" applyFont="1" applyAlignment="1">
      <alignment vertical="top" wrapText="1"/>
    </xf>
    <xf numFmtId="0" fontId="19" fillId="0" borderId="0" xfId="3" applyFont="1" applyAlignment="1">
      <alignment horizontal="center" vertical="top"/>
    </xf>
    <xf numFmtId="0" fontId="34" fillId="0" borderId="7" xfId="6" applyFont="1" applyBorder="1" applyAlignment="1">
      <alignment vertical="center" wrapText="1"/>
    </xf>
    <xf numFmtId="0" fontId="19" fillId="0" borderId="0" xfId="5" applyFont="1" applyAlignment="1">
      <alignment horizontal="center" vertical="top" wrapText="1"/>
    </xf>
    <xf numFmtId="0" fontId="35" fillId="0" borderId="0" xfId="3" applyFont="1"/>
    <xf numFmtId="0" fontId="36" fillId="0" borderId="0" xfId="0" applyFont="1" applyAlignment="1">
      <alignment horizontal="center" vertical="center" wrapText="1"/>
    </xf>
    <xf numFmtId="14" fontId="37" fillId="0" borderId="0" xfId="0" applyNumberFormat="1" applyFont="1" applyAlignment="1">
      <alignment vertical="center" wrapText="1"/>
    </xf>
    <xf numFmtId="0" fontId="36" fillId="0" borderId="0" xfId="0" applyFont="1" applyAlignment="1">
      <alignment vertical="center" wrapText="1"/>
    </xf>
    <xf numFmtId="0" fontId="36" fillId="0" borderId="33" xfId="0" applyFont="1" applyBorder="1" applyAlignment="1">
      <alignment horizontal="center" vertical="center" wrapText="1"/>
    </xf>
    <xf numFmtId="0" fontId="36" fillId="0" borderId="33" xfId="0" applyFont="1" applyBorder="1" applyAlignment="1">
      <alignment horizontal="left" vertical="center" wrapText="1"/>
    </xf>
    <xf numFmtId="0" fontId="0" fillId="0" borderId="33" xfId="0" applyBorder="1" applyAlignment="1">
      <alignment horizontal="right" vertical="center"/>
    </xf>
    <xf numFmtId="49" fontId="36" fillId="0" borderId="33" xfId="0" applyNumberFormat="1" applyFont="1" applyBorder="1" applyAlignment="1">
      <alignment horizontal="center" vertical="center"/>
    </xf>
    <xf numFmtId="2" fontId="36" fillId="0" borderId="33" xfId="0" applyNumberFormat="1" applyFont="1" applyBorder="1" applyAlignment="1">
      <alignment horizontal="right" vertical="center"/>
    </xf>
    <xf numFmtId="0" fontId="41" fillId="0" borderId="33" xfId="0" applyFont="1" applyBorder="1" applyAlignment="1">
      <alignment horizontal="right" vertical="center"/>
    </xf>
    <xf numFmtId="49" fontId="37" fillId="0" borderId="33" xfId="0" applyNumberFormat="1" applyFont="1" applyBorder="1" applyAlignment="1">
      <alignment horizontal="center" vertical="center"/>
    </xf>
    <xf numFmtId="2" fontId="37" fillId="0" borderId="33" xfId="0" applyNumberFormat="1" applyFont="1" applyBorder="1" applyAlignment="1">
      <alignment horizontal="right" vertical="center"/>
    </xf>
    <xf numFmtId="0" fontId="36" fillId="0" borderId="0" xfId="0" applyFont="1"/>
    <xf numFmtId="0" fontId="37" fillId="5" borderId="33" xfId="0" applyFont="1" applyFill="1" applyBorder="1" applyAlignment="1">
      <alignment horizontal="center" vertical="center" wrapText="1"/>
    </xf>
    <xf numFmtId="0" fontId="37" fillId="5" borderId="33" xfId="0" applyFont="1" applyFill="1" applyBorder="1" applyAlignment="1">
      <alignment horizontal="center" vertical="center"/>
    </xf>
    <xf numFmtId="0" fontId="38" fillId="0" borderId="0" xfId="0" applyFont="1" applyAlignment="1">
      <alignment horizontal="center"/>
    </xf>
    <xf numFmtId="0" fontId="36" fillId="0" borderId="0" xfId="0" applyFont="1"/>
    <xf numFmtId="0" fontId="36" fillId="0" borderId="0" xfId="0" applyFont="1" applyAlignment="1">
      <alignment horizontal="left"/>
    </xf>
    <xf numFmtId="0" fontId="42" fillId="0" borderId="0" xfId="0" applyFont="1"/>
    <xf numFmtId="0" fontId="0" fillId="0" borderId="0" xfId="0" applyAlignment="1">
      <alignment horizontal="left"/>
    </xf>
    <xf numFmtId="0" fontId="43" fillId="0" borderId="0" xfId="0" applyFont="1"/>
    <xf numFmtId="0" fontId="43" fillId="0" borderId="31" xfId="0" applyFont="1" applyBorder="1" applyAlignment="1">
      <alignment horizontal="center" wrapText="1"/>
    </xf>
    <xf numFmtId="0" fontId="43" fillId="0" borderId="31" xfId="0" applyFont="1" applyBorder="1" applyAlignment="1">
      <alignment horizontal="center"/>
    </xf>
    <xf numFmtId="0" fontId="43" fillId="0" borderId="31" xfId="0" applyFont="1" applyBorder="1"/>
    <xf numFmtId="0" fontId="46" fillId="0" borderId="31" xfId="0" applyFont="1" applyBorder="1"/>
    <xf numFmtId="0" fontId="43" fillId="6" borderId="31" xfId="0" applyFont="1" applyFill="1" applyBorder="1"/>
    <xf numFmtId="2" fontId="43" fillId="0" borderId="31" xfId="0" applyNumberFormat="1" applyFont="1" applyBorder="1"/>
    <xf numFmtId="2" fontId="43" fillId="6" borderId="31" xfId="0" applyNumberFormat="1" applyFont="1" applyFill="1" applyBorder="1"/>
    <xf numFmtId="2" fontId="47" fillId="0" borderId="31" xfId="0" applyNumberFormat="1" applyFont="1" applyBorder="1"/>
    <xf numFmtId="0" fontId="49" fillId="0" borderId="31" xfId="7" applyFont="1" applyBorder="1" applyAlignment="1">
      <alignment vertical="top" wrapText="1"/>
    </xf>
    <xf numFmtId="0" fontId="43" fillId="0" borderId="31" xfId="0" applyFont="1" applyBorder="1" applyAlignment="1">
      <alignment horizontal="right"/>
    </xf>
    <xf numFmtId="0" fontId="43" fillId="0" borderId="31" xfId="0" applyFont="1" applyBorder="1" applyAlignment="1">
      <alignment horizontal="left"/>
    </xf>
    <xf numFmtId="0" fontId="31" fillId="0" borderId="0" xfId="0" applyFont="1"/>
    <xf numFmtId="0" fontId="50" fillId="0" borderId="17" xfId="0" applyFont="1" applyBorder="1" applyAlignment="1">
      <alignment horizontal="center" vertical="center"/>
    </xf>
    <xf numFmtId="0" fontId="36" fillId="0" borderId="33" xfId="0" applyFont="1" applyBorder="1" applyAlignment="1">
      <alignment horizontal="left" vertical="center" wrapText="1"/>
    </xf>
    <xf numFmtId="0" fontId="0" fillId="0" borderId="33" xfId="0" applyBorder="1" applyAlignment="1">
      <alignment horizontal="right" vertical="center"/>
    </xf>
    <xf numFmtId="49" fontId="36" fillId="0" borderId="33" xfId="0" applyNumberFormat="1" applyFont="1" applyBorder="1" applyAlignment="1">
      <alignment horizontal="center" vertical="center"/>
    </xf>
    <xf numFmtId="2" fontId="36" fillId="0" borderId="33" xfId="0" applyNumberFormat="1" applyFont="1" applyBorder="1" applyAlignment="1">
      <alignment horizontal="right" vertical="center"/>
    </xf>
    <xf numFmtId="0" fontId="36" fillId="0" borderId="0" xfId="0" applyFont="1"/>
    <xf numFmtId="0" fontId="38" fillId="0" borderId="0" xfId="0" applyFont="1"/>
    <xf numFmtId="0" fontId="40" fillId="0" borderId="0" xfId="0" applyFont="1" applyAlignment="1">
      <alignment horizontal="left"/>
    </xf>
    <xf numFmtId="0" fontId="51" fillId="0" borderId="0" xfId="0" applyFont="1"/>
    <xf numFmtId="0" fontId="40" fillId="0" borderId="0" xfId="0" applyFont="1" applyAlignment="1">
      <alignment horizontal="center"/>
    </xf>
    <xf numFmtId="0" fontId="38" fillId="0" borderId="0" xfId="0" applyFont="1" applyAlignment="1">
      <alignment horizontal="center" vertical="center"/>
    </xf>
    <xf numFmtId="0" fontId="52" fillId="0" borderId="0" xfId="0" applyFont="1" applyAlignment="1">
      <alignment horizontal="center" wrapText="1"/>
    </xf>
    <xf numFmtId="0" fontId="38" fillId="0" borderId="0" xfId="0" applyFont="1" applyAlignment="1">
      <alignment horizontal="center" wrapText="1"/>
    </xf>
    <xf numFmtId="0" fontId="52" fillId="0" borderId="0" xfId="0" applyFont="1" applyAlignment="1">
      <alignment horizontal="center"/>
    </xf>
    <xf numFmtId="0" fontId="38" fillId="0" borderId="0" xfId="0" applyFont="1" applyAlignment="1">
      <alignment horizontal="left"/>
    </xf>
    <xf numFmtId="0" fontId="53" fillId="0" borderId="0" xfId="0" applyFont="1" applyAlignment="1">
      <alignment horizontal="right" vertical="center"/>
    </xf>
    <xf numFmtId="164" fontId="53" fillId="0" borderId="0" xfId="0" applyNumberFormat="1" applyFont="1" applyAlignment="1">
      <alignment vertical="center"/>
    </xf>
    <xf numFmtId="164" fontId="38" fillId="0" borderId="0" xfId="0" applyNumberFormat="1" applyFont="1" applyAlignment="1">
      <alignment horizontal="center"/>
    </xf>
    <xf numFmtId="164" fontId="38" fillId="0" borderId="0" xfId="0" applyNumberFormat="1" applyFont="1" applyAlignment="1">
      <alignment horizontal="right" vertical="center"/>
    </xf>
    <xf numFmtId="0" fontId="53" fillId="0" borderId="38" xfId="0" applyFont="1" applyBorder="1"/>
    <xf numFmtId="0" fontId="38" fillId="0" borderId="0" xfId="0" applyFont="1" applyAlignment="1">
      <alignment horizontal="right"/>
    </xf>
    <xf numFmtId="0" fontId="53" fillId="0" borderId="0" xfId="0" applyFont="1"/>
    <xf numFmtId="0" fontId="53" fillId="0" borderId="0" xfId="0" applyFont="1" applyAlignment="1">
      <alignment horizontal="right"/>
    </xf>
    <xf numFmtId="0" fontId="38" fillId="0" borderId="39" xfId="0" applyFont="1" applyBorder="1" applyAlignment="1">
      <alignment horizontal="center"/>
    </xf>
    <xf numFmtId="0" fontId="52" fillId="0" borderId="38" xfId="0" applyFont="1" applyBorder="1" applyAlignment="1">
      <alignment horizontal="center" vertical="center" wrapText="1"/>
    </xf>
    <xf numFmtId="0" fontId="38" fillId="0" borderId="38" xfId="0" applyFont="1" applyBorder="1" applyAlignment="1">
      <alignment horizontal="center" vertical="center"/>
    </xf>
    <xf numFmtId="0" fontId="52" fillId="0" borderId="38" xfId="0" applyFont="1" applyBorder="1" applyAlignment="1">
      <alignment horizontal="center" vertical="top"/>
    </xf>
    <xf numFmtId="0" fontId="38" fillId="0" borderId="38" xfId="0" applyFont="1" applyBorder="1" applyAlignment="1">
      <alignment horizontal="center" vertical="top"/>
    </xf>
    <xf numFmtId="0" fontId="52" fillId="0" borderId="38" xfId="0" applyFont="1" applyBorder="1" applyAlignment="1">
      <alignment vertical="center"/>
    </xf>
    <xf numFmtId="0" fontId="52" fillId="0" borderId="38" xfId="0" applyFont="1" applyBorder="1" applyAlignment="1">
      <alignment horizontal="center" vertical="center"/>
    </xf>
    <xf numFmtId="2" fontId="52" fillId="0" borderId="38" xfId="0" applyNumberFormat="1" applyFont="1" applyBorder="1" applyAlignment="1">
      <alignment horizontal="right" vertical="center"/>
    </xf>
    <xf numFmtId="0" fontId="52" fillId="0" borderId="38" xfId="0" applyFont="1" applyBorder="1" applyAlignment="1">
      <alignment vertical="center" wrapText="1"/>
    </xf>
    <xf numFmtId="0" fontId="38" fillId="0" borderId="38" xfId="0" applyFont="1" applyBorder="1" applyAlignment="1">
      <alignment vertical="center" wrapText="1"/>
    </xf>
    <xf numFmtId="2" fontId="38" fillId="0" borderId="38" xfId="0" applyNumberFormat="1" applyFont="1" applyBorder="1" applyAlignment="1">
      <alignment horizontal="right" vertical="center"/>
    </xf>
    <xf numFmtId="2" fontId="52" fillId="7" borderId="38" xfId="0" applyNumberFormat="1" applyFont="1" applyFill="1" applyBorder="1" applyAlignment="1">
      <alignment horizontal="right" vertical="center"/>
    </xf>
    <xf numFmtId="0" fontId="38" fillId="0" borderId="38" xfId="0" applyFont="1" applyBorder="1" applyAlignment="1">
      <alignment vertical="top" wrapText="1"/>
    </xf>
    <xf numFmtId="0" fontId="38" fillId="7" borderId="38" xfId="0" applyFont="1" applyFill="1" applyBorder="1" applyAlignment="1">
      <alignment vertical="center" wrapText="1"/>
    </xf>
    <xf numFmtId="1" fontId="52" fillId="0" borderId="38" xfId="0" applyNumberFormat="1" applyFont="1" applyBorder="1" applyAlignment="1">
      <alignment horizontal="center" vertical="top"/>
    </xf>
    <xf numFmtId="1" fontId="38" fillId="0" borderId="38" xfId="0" applyNumberFormat="1" applyFont="1" applyBorder="1" applyAlignment="1">
      <alignment horizontal="center" vertical="top" wrapText="1"/>
    </xf>
    <xf numFmtId="1" fontId="52" fillId="0" borderId="38" xfId="0" applyNumberFormat="1" applyFont="1" applyBorder="1" applyAlignment="1">
      <alignment horizontal="center" vertical="top" wrapText="1"/>
    </xf>
    <xf numFmtId="0" fontId="52" fillId="0" borderId="38" xfId="0" applyFont="1" applyBorder="1" applyAlignment="1">
      <alignment vertical="top" wrapText="1"/>
    </xf>
    <xf numFmtId="0" fontId="38" fillId="0" borderId="0" xfId="0" applyFont="1" applyAlignment="1">
      <alignment horizontal="center" vertical="top"/>
    </xf>
    <xf numFmtId="0" fontId="52" fillId="0" borderId="0" xfId="0" applyFont="1" applyAlignment="1">
      <alignment horizontal="center" vertical="top" wrapText="1"/>
    </xf>
    <xf numFmtId="0" fontId="38" fillId="0" borderId="0" xfId="0" applyFont="1" applyAlignment="1">
      <alignment vertical="center"/>
    </xf>
    <xf numFmtId="164" fontId="38" fillId="0" borderId="40" xfId="0" applyNumberFormat="1" applyFont="1" applyBorder="1" applyAlignment="1">
      <alignment horizontal="right" vertical="center"/>
    </xf>
    <xf numFmtId="0" fontId="52" fillId="0" borderId="0" xfId="0" applyFont="1" applyAlignment="1">
      <alignment horizontal="center" vertical="center" wrapText="1"/>
    </xf>
    <xf numFmtId="0" fontId="38" fillId="0" borderId="0" xfId="0" applyFont="1" applyAlignment="1">
      <alignment vertical="top"/>
    </xf>
    <xf numFmtId="0" fontId="38" fillId="0" borderId="37" xfId="0" applyFont="1" applyBorder="1" applyAlignment="1">
      <alignment vertical="center"/>
    </xf>
    <xf numFmtId="0" fontId="38" fillId="0" borderId="37" xfId="0" applyFont="1" applyBorder="1"/>
    <xf numFmtId="0" fontId="53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54" fillId="0" borderId="32" xfId="0" applyFont="1" applyBorder="1" applyAlignment="1">
      <alignment horizontal="center" vertical="top"/>
    </xf>
    <xf numFmtId="0" fontId="55" fillId="0" borderId="0" xfId="0" applyFont="1" applyAlignment="1">
      <alignment vertical="center"/>
    </xf>
    <xf numFmtId="0" fontId="55" fillId="0" borderId="0" xfId="0" applyFont="1" applyAlignment="1">
      <alignment vertical="top"/>
    </xf>
    <xf numFmtId="0" fontId="55" fillId="0" borderId="0" xfId="0" applyFont="1"/>
    <xf numFmtId="0" fontId="54" fillId="0" borderId="0" xfId="0" applyFont="1"/>
    <xf numFmtId="0" fontId="40" fillId="0" borderId="0" xfId="0" applyFont="1"/>
    <xf numFmtId="0" fontId="0" fillId="8" borderId="0" xfId="0" applyFill="1"/>
    <xf numFmtId="0" fontId="59" fillId="0" borderId="0" xfId="8" applyFont="1"/>
    <xf numFmtId="0" fontId="60" fillId="0" borderId="0" xfId="8" applyFont="1"/>
    <xf numFmtId="0" fontId="60" fillId="0" borderId="41" xfId="8" applyFont="1" applyBorder="1" applyAlignment="1">
      <alignment vertical="center"/>
    </xf>
    <xf numFmtId="0" fontId="61" fillId="0" borderId="0" xfId="8" applyFont="1" applyAlignment="1">
      <alignment horizontal="center" vertical="top"/>
    </xf>
    <xf numFmtId="0" fontId="62" fillId="0" borderId="0" xfId="8" applyFont="1"/>
    <xf numFmtId="0" fontId="59" fillId="0" borderId="0" xfId="0" applyFont="1"/>
    <xf numFmtId="0" fontId="63" fillId="0" borderId="0" xfId="8" applyFont="1" applyAlignment="1">
      <alignment horizontal="center" vertical="center"/>
    </xf>
    <xf numFmtId="0" fontId="60" fillId="0" borderId="31" xfId="8" applyFont="1" applyBorder="1" applyAlignment="1">
      <alignment horizontal="center" vertical="center"/>
    </xf>
    <xf numFmtId="0" fontId="65" fillId="0" borderId="31" xfId="0" applyFont="1" applyBorder="1" applyAlignment="1">
      <alignment horizontal="center" vertical="center" wrapText="1"/>
    </xf>
    <xf numFmtId="0" fontId="66" fillId="0" borderId="31" xfId="8" applyFont="1" applyBorder="1" applyAlignment="1">
      <alignment horizontal="center" vertical="center" wrapText="1"/>
    </xf>
    <xf numFmtId="0" fontId="66" fillId="0" borderId="31" xfId="8" applyFont="1" applyBorder="1" applyAlignment="1">
      <alignment horizontal="center" wrapText="1"/>
    </xf>
    <xf numFmtId="0" fontId="59" fillId="0" borderId="31" xfId="8" applyFont="1" applyBorder="1"/>
    <xf numFmtId="2" fontId="64" fillId="0" borderId="31" xfId="8" applyNumberFormat="1" applyFont="1" applyBorder="1"/>
    <xf numFmtId="2" fontId="67" fillId="0" borderId="31" xfId="8" applyNumberFormat="1" applyFont="1" applyBorder="1" applyAlignment="1">
      <alignment horizontal="right"/>
    </xf>
    <xf numFmtId="2" fontId="64" fillId="0" borderId="31" xfId="8" applyNumberFormat="1" applyFont="1" applyBorder="1" applyAlignment="1">
      <alignment horizontal="right" vertical="center"/>
    </xf>
    <xf numFmtId="0" fontId="59" fillId="0" borderId="31" xfId="8" applyFont="1" applyBorder="1" applyAlignment="1">
      <alignment wrapText="1"/>
    </xf>
    <xf numFmtId="2" fontId="64" fillId="0" borderId="31" xfId="8" applyNumberFormat="1" applyFont="1" applyBorder="1" applyAlignment="1">
      <alignment horizontal="right"/>
    </xf>
    <xf numFmtId="49" fontId="32" fillId="0" borderId="31" xfId="8" applyNumberFormat="1" applyFont="1" applyBorder="1" applyAlignment="1">
      <alignment horizontal="justify" vertical="center"/>
    </xf>
    <xf numFmtId="2" fontId="64" fillId="0" borderId="31" xfId="8" applyNumberFormat="1" applyFont="1" applyBorder="1" applyAlignment="1">
      <alignment horizontal="justify" vertical="center"/>
    </xf>
    <xf numFmtId="2" fontId="67" fillId="0" borderId="31" xfId="8" applyNumberFormat="1" applyFont="1" applyBorder="1" applyAlignment="1">
      <alignment horizontal="right" vertical="center"/>
    </xf>
    <xf numFmtId="0" fontId="19" fillId="0" borderId="30" xfId="0" applyFont="1" applyBorder="1" applyAlignment="1">
      <alignment vertical="center" wrapText="1"/>
    </xf>
    <xf numFmtId="0" fontId="19" fillId="0" borderId="31" xfId="0" applyFont="1" applyBorder="1" applyAlignment="1">
      <alignment vertical="center" wrapText="1"/>
    </xf>
    <xf numFmtId="1" fontId="68" fillId="0" borderId="31" xfId="0" applyNumberFormat="1" applyFont="1" applyBorder="1"/>
    <xf numFmtId="2" fontId="63" fillId="0" borderId="31" xfId="0" applyNumberFormat="1" applyFont="1" applyBorder="1"/>
    <xf numFmtId="1" fontId="69" fillId="0" borderId="0" xfId="0" applyNumberFormat="1" applyFont="1" applyAlignment="1">
      <alignment vertical="top"/>
    </xf>
    <xf numFmtId="1" fontId="59" fillId="0" borderId="0" xfId="0" applyNumberFormat="1" applyFont="1"/>
    <xf numFmtId="1" fontId="61" fillId="0" borderId="0" xfId="0" applyNumberFormat="1" applyFont="1"/>
    <xf numFmtId="1" fontId="70" fillId="0" borderId="0" xfId="0" applyNumberFormat="1" applyFont="1"/>
    <xf numFmtId="0" fontId="31" fillId="0" borderId="41" xfId="0" applyFont="1" applyBorder="1"/>
    <xf numFmtId="1" fontId="61" fillId="0" borderId="41" xfId="0" applyNumberFormat="1" applyFont="1" applyBorder="1"/>
    <xf numFmtId="0" fontId="43" fillId="0" borderId="0" xfId="0" applyFont="1" applyAlignment="1">
      <alignment horizontal="center" vertical="top"/>
    </xf>
    <xf numFmtId="1" fontId="70" fillId="0" borderId="0" xfId="0" applyNumberFormat="1" applyFont="1" applyAlignment="1">
      <alignment wrapText="1"/>
    </xf>
    <xf numFmtId="1" fontId="69" fillId="0" borderId="0" xfId="0" applyNumberFormat="1" applyFont="1"/>
    <xf numFmtId="1" fontId="61" fillId="0" borderId="0" xfId="0" applyNumberFormat="1" applyFont="1" applyAlignment="1">
      <alignment vertical="top"/>
    </xf>
    <xf numFmtId="1" fontId="61" fillId="0" borderId="0" xfId="0" applyNumberFormat="1" applyFont="1" applyAlignment="1">
      <alignment vertical="center"/>
    </xf>
    <xf numFmtId="0" fontId="61" fillId="0" borderId="0" xfId="8" applyFont="1"/>
    <xf numFmtId="0" fontId="72" fillId="0" borderId="0" xfId="8" applyFont="1"/>
    <xf numFmtId="0" fontId="19" fillId="0" borderId="0" xfId="2" applyFont="1" applyAlignment="1" applyProtection="1">
      <alignment horizontal="center"/>
      <protection locked="0"/>
    </xf>
    <xf numFmtId="0" fontId="19" fillId="0" borderId="0" xfId="2" applyFont="1" applyAlignment="1" applyProtection="1">
      <alignment horizontal="left"/>
      <protection locked="0"/>
    </xf>
    <xf numFmtId="0" fontId="19" fillId="0" borderId="17" xfId="2" applyFont="1" applyBorder="1" applyAlignment="1" applyProtection="1">
      <alignment horizontal="left"/>
      <protection locked="0"/>
    </xf>
    <xf numFmtId="0" fontId="22" fillId="0" borderId="0" xfId="2" applyFont="1" applyProtection="1">
      <protection locked="0"/>
    </xf>
    <xf numFmtId="0" fontId="22" fillId="0" borderId="0" xfId="2" applyFont="1"/>
    <xf numFmtId="0" fontId="70" fillId="0" borderId="0" xfId="9" applyFont="1" applyProtection="1">
      <protection locked="0"/>
    </xf>
    <xf numFmtId="0" fontId="22" fillId="0" borderId="0" xfId="2" applyFont="1" applyAlignment="1" applyProtection="1">
      <alignment wrapText="1"/>
      <protection locked="0"/>
    </xf>
    <xf numFmtId="0" fontId="22" fillId="0" borderId="0" xfId="2" applyFont="1" applyAlignment="1">
      <alignment wrapText="1"/>
    </xf>
    <xf numFmtId="0" fontId="76" fillId="0" borderId="0" xfId="2" applyFont="1" applyProtection="1">
      <protection locked="0"/>
    </xf>
    <xf numFmtId="0" fontId="22" fillId="0" borderId="0" xfId="2" applyFont="1" applyAlignment="1" applyProtection="1">
      <alignment horizontal="center"/>
      <protection locked="0"/>
    </xf>
    <xf numFmtId="0" fontId="77" fillId="0" borderId="0" xfId="9" applyFont="1" applyAlignment="1" applyProtection="1">
      <alignment horizontal="center" vertical="center" wrapText="1"/>
      <protection locked="0"/>
    </xf>
    <xf numFmtId="0" fontId="79" fillId="0" borderId="28" xfId="2" applyFont="1" applyBorder="1" applyProtection="1">
      <protection locked="0"/>
    </xf>
    <xf numFmtId="0" fontId="79" fillId="0" borderId="31" xfId="2" applyFont="1" applyBorder="1" applyProtection="1">
      <protection locked="0"/>
    </xf>
    <xf numFmtId="0" fontId="21" fillId="0" borderId="0" xfId="2" applyFont="1" applyProtection="1">
      <protection locked="0"/>
    </xf>
    <xf numFmtId="1" fontId="80" fillId="0" borderId="0" xfId="2" applyNumberFormat="1" applyFont="1" applyProtection="1">
      <protection locked="0"/>
    </xf>
    <xf numFmtId="0" fontId="76" fillId="0" borderId="31" xfId="11" applyFont="1" applyBorder="1" applyAlignment="1" applyProtection="1">
      <alignment horizontal="center" vertical="center" wrapText="1"/>
      <protection locked="0"/>
    </xf>
    <xf numFmtId="0" fontId="81" fillId="0" borderId="31" xfId="10" applyFont="1" applyBorder="1" applyAlignment="1" applyProtection="1">
      <alignment horizontal="center" vertical="top" wrapText="1"/>
      <protection locked="0"/>
    </xf>
    <xf numFmtId="0" fontId="81" fillId="0" borderId="28" xfId="11" applyFont="1" applyBorder="1" applyAlignment="1" applyProtection="1">
      <alignment horizontal="center" vertical="top" wrapText="1"/>
      <protection locked="0"/>
    </xf>
    <xf numFmtId="0" fontId="81" fillId="0" borderId="31" xfId="2" applyFont="1" applyBorder="1" applyAlignment="1" applyProtection="1">
      <alignment vertical="top"/>
      <protection locked="0"/>
    </xf>
    <xf numFmtId="0" fontId="21" fillId="0" borderId="22" xfId="2" applyFont="1" applyBorder="1" applyProtection="1">
      <protection locked="0"/>
    </xf>
    <xf numFmtId="164" fontId="61" fillId="0" borderId="0" xfId="3" applyNumberFormat="1" applyFont="1" applyAlignment="1" applyProtection="1">
      <alignment horizontal="center"/>
      <protection locked="0"/>
    </xf>
    <xf numFmtId="0" fontId="22" fillId="0" borderId="31" xfId="10" applyFont="1" applyBorder="1" applyAlignment="1" applyProtection="1">
      <alignment vertical="center" wrapText="1"/>
      <protection locked="0"/>
    </xf>
    <xf numFmtId="0" fontId="22" fillId="0" borderId="31" xfId="10" applyFont="1" applyBorder="1" applyProtection="1">
      <protection locked="0"/>
    </xf>
    <xf numFmtId="0" fontId="22" fillId="0" borderId="28" xfId="10" applyFont="1" applyBorder="1" applyAlignment="1" applyProtection="1">
      <alignment horizontal="center" vertical="center"/>
      <protection locked="0"/>
    </xf>
    <xf numFmtId="0" fontId="19" fillId="0" borderId="31" xfId="2" applyFont="1" applyBorder="1" applyAlignment="1" applyProtection="1">
      <alignment horizontal="center"/>
      <protection locked="0"/>
    </xf>
    <xf numFmtId="0" fontId="22" fillId="0" borderId="31" xfId="10" applyFont="1" applyBorder="1" applyAlignment="1" applyProtection="1">
      <alignment horizontal="right"/>
      <protection locked="0"/>
    </xf>
    <xf numFmtId="1" fontId="80" fillId="0" borderId="31" xfId="0" applyNumberFormat="1" applyFont="1" applyBorder="1" applyAlignment="1">
      <alignment horizontal="right" wrapText="1"/>
    </xf>
    <xf numFmtId="1" fontId="22" fillId="0" borderId="31" xfId="2" applyNumberFormat="1" applyFont="1" applyBorder="1" applyAlignment="1" applyProtection="1">
      <alignment horizontal="right"/>
      <protection locked="0"/>
    </xf>
    <xf numFmtId="0" fontId="19" fillId="0" borderId="0" xfId="2" applyFont="1" applyAlignment="1" applyProtection="1">
      <alignment horizontal="right"/>
      <protection locked="0"/>
    </xf>
    <xf numFmtId="164" fontId="59" fillId="0" borderId="0" xfId="3" applyNumberFormat="1" applyFont="1" applyProtection="1">
      <protection locked="0"/>
    </xf>
    <xf numFmtId="164" fontId="59" fillId="0" borderId="0" xfId="3" applyNumberFormat="1" applyFont="1" applyAlignment="1" applyProtection="1">
      <alignment horizontal="left"/>
      <protection locked="0"/>
    </xf>
    <xf numFmtId="164" fontId="59" fillId="0" borderId="0" xfId="3" applyNumberFormat="1" applyFont="1" applyAlignment="1" applyProtection="1">
      <alignment horizontal="center"/>
      <protection locked="0"/>
    </xf>
    <xf numFmtId="0" fontId="19" fillId="0" borderId="31" xfId="2" applyFont="1" applyBorder="1" applyProtection="1">
      <protection locked="0"/>
    </xf>
    <xf numFmtId="1" fontId="80" fillId="0" borderId="31" xfId="2" applyNumberFormat="1" applyFont="1" applyBorder="1" applyProtection="1">
      <protection locked="0"/>
    </xf>
    <xf numFmtId="0" fontId="22" fillId="0" borderId="0" xfId="10" applyFont="1" applyAlignment="1" applyProtection="1">
      <alignment vertical="center" wrapText="1"/>
      <protection locked="0"/>
    </xf>
    <xf numFmtId="0" fontId="21" fillId="0" borderId="0" xfId="10" applyFont="1" applyAlignment="1" applyProtection="1">
      <alignment horizontal="center" vertical="center"/>
      <protection locked="0"/>
    </xf>
    <xf numFmtId="0" fontId="22" fillId="0" borderId="0" xfId="10" applyFont="1" applyProtection="1">
      <protection locked="0"/>
    </xf>
    <xf numFmtId="164" fontId="70" fillId="0" borderId="0" xfId="3" applyNumberFormat="1" applyFont="1" applyProtection="1">
      <protection locked="0"/>
    </xf>
    <xf numFmtId="0" fontId="19" fillId="0" borderId="0" xfId="2" applyFont="1" applyAlignment="1">
      <alignment horizontal="center" vertical="center" wrapText="1"/>
    </xf>
    <xf numFmtId="0" fontId="21" fillId="0" borderId="51" xfId="2" applyFont="1" applyBorder="1" applyAlignment="1" applyProtection="1">
      <alignment horizontal="center" vertical="center" wrapText="1"/>
      <protection locked="0"/>
    </xf>
    <xf numFmtId="0" fontId="21" fillId="0" borderId="31" xfId="2" applyFont="1" applyBorder="1" applyAlignment="1" applyProtection="1">
      <alignment horizontal="center" vertical="center" wrapText="1"/>
      <protection locked="0"/>
    </xf>
    <xf numFmtId="0" fontId="21" fillId="0" borderId="28" xfId="2" applyFont="1" applyBorder="1" applyAlignment="1" applyProtection="1">
      <alignment horizontal="center" vertical="center" wrapText="1"/>
      <protection locked="0"/>
    </xf>
    <xf numFmtId="0" fontId="21" fillId="0" borderId="52" xfId="2" applyFont="1" applyBorder="1" applyAlignment="1" applyProtection="1">
      <alignment horizontal="center" vertical="center" wrapText="1"/>
      <protection locked="0"/>
    </xf>
    <xf numFmtId="0" fontId="22" fillId="0" borderId="0" xfId="0" applyFont="1"/>
    <xf numFmtId="0" fontId="21" fillId="0" borderId="50" xfId="2" applyFont="1" applyBorder="1" applyAlignment="1">
      <alignment horizontal="center" wrapText="1"/>
    </xf>
    <xf numFmtId="0" fontId="21" fillId="0" borderId="51" xfId="2" applyFont="1" applyBorder="1" applyAlignment="1">
      <alignment horizontal="center" wrapText="1"/>
    </xf>
    <xf numFmtId="0" fontId="21" fillId="0" borderId="31" xfId="2" applyFont="1" applyBorder="1" applyAlignment="1">
      <alignment horizontal="center" wrapText="1"/>
    </xf>
    <xf numFmtId="0" fontId="21" fillId="0" borderId="28" xfId="2" applyFont="1" applyBorder="1" applyAlignment="1">
      <alignment horizontal="center" wrapText="1"/>
    </xf>
    <xf numFmtId="0" fontId="21" fillId="0" borderId="52" xfId="2" applyFont="1" applyBorder="1" applyAlignment="1">
      <alignment horizontal="center" wrapText="1"/>
    </xf>
    <xf numFmtId="0" fontId="21" fillId="0" borderId="56" xfId="2" applyFont="1" applyBorder="1" applyAlignment="1">
      <alignment horizontal="center" wrapText="1"/>
    </xf>
    <xf numFmtId="0" fontId="21" fillId="0" borderId="53" xfId="2" applyFont="1" applyBorder="1" applyAlignment="1">
      <alignment horizontal="center" wrapText="1"/>
    </xf>
    <xf numFmtId="0" fontId="21" fillId="0" borderId="50" xfId="2" applyFont="1" applyBorder="1" applyAlignment="1">
      <alignment wrapText="1"/>
    </xf>
    <xf numFmtId="2" fontId="32" fillId="0" borderId="56" xfId="2" applyNumberFormat="1" applyFont="1" applyBorder="1" applyAlignment="1">
      <alignment horizontal="right" wrapText="1"/>
    </xf>
    <xf numFmtId="2" fontId="32" fillId="0" borderId="31" xfId="2" applyNumberFormat="1" applyFont="1" applyBorder="1" applyAlignment="1">
      <alignment horizontal="right" wrapText="1"/>
    </xf>
    <xf numFmtId="2" fontId="32" fillId="0" borderId="31" xfId="0" applyNumberFormat="1" applyFont="1" applyBorder="1" applyAlignment="1">
      <alignment horizontal="right" wrapText="1"/>
    </xf>
    <xf numFmtId="1" fontId="32" fillId="0" borderId="51" xfId="0" applyNumberFormat="1" applyFont="1" applyBorder="1" applyAlignment="1">
      <alignment horizontal="right" wrapText="1"/>
    </xf>
    <xf numFmtId="1" fontId="32" fillId="0" borderId="31" xfId="0" applyNumberFormat="1" applyFont="1" applyBorder="1" applyAlignment="1">
      <alignment horizontal="right" wrapText="1"/>
    </xf>
    <xf numFmtId="1" fontId="32" fillId="0" borderId="31" xfId="2" applyNumberFormat="1" applyFont="1" applyBorder="1" applyAlignment="1">
      <alignment horizontal="right" wrapText="1"/>
    </xf>
    <xf numFmtId="1" fontId="32" fillId="9" borderId="53" xfId="2" applyNumberFormat="1" applyFont="1" applyFill="1" applyBorder="1" applyAlignment="1">
      <alignment horizontal="right" wrapText="1"/>
    </xf>
    <xf numFmtId="1" fontId="32" fillId="0" borderId="56" xfId="2" applyNumberFormat="1" applyFont="1" applyBorder="1" applyAlignment="1">
      <alignment horizontal="right" wrapText="1"/>
    </xf>
    <xf numFmtId="1" fontId="22" fillId="0" borderId="0" xfId="0" applyNumberFormat="1" applyFont="1"/>
    <xf numFmtId="3" fontId="22" fillId="0" borderId="0" xfId="0" applyNumberFormat="1" applyFont="1"/>
    <xf numFmtId="0" fontId="83" fillId="0" borderId="50" xfId="2" applyFont="1" applyBorder="1" applyAlignment="1">
      <alignment horizontal="left" wrapText="1"/>
    </xf>
    <xf numFmtId="2" fontId="32" fillId="0" borderId="51" xfId="2" applyNumberFormat="1" applyFont="1" applyBorder="1" applyAlignment="1">
      <alignment horizontal="right" wrapText="1"/>
    </xf>
    <xf numFmtId="1" fontId="32" fillId="0" borderId="51" xfId="2" applyNumberFormat="1" applyFont="1" applyBorder="1" applyAlignment="1">
      <alignment horizontal="right" wrapText="1"/>
    </xf>
    <xf numFmtId="0" fontId="32" fillId="0" borderId="50" xfId="2" applyFont="1" applyBorder="1" applyAlignment="1">
      <alignment horizontal="left" wrapText="1"/>
    </xf>
    <xf numFmtId="1" fontId="32" fillId="0" borderId="28" xfId="2" applyNumberFormat="1" applyFont="1" applyBorder="1" applyAlignment="1">
      <alignment horizontal="right" wrapText="1"/>
    </xf>
    <xf numFmtId="0" fontId="32" fillId="0" borderId="50" xfId="2" applyFont="1" applyBorder="1" applyAlignment="1" applyProtection="1">
      <alignment horizontal="left" wrapText="1"/>
      <protection locked="0"/>
    </xf>
    <xf numFmtId="2" fontId="32" fillId="0" borderId="51" xfId="2" applyNumberFormat="1" applyFont="1" applyBorder="1" applyAlignment="1" applyProtection="1">
      <alignment horizontal="right" wrapText="1"/>
      <protection locked="0"/>
    </xf>
    <xf numFmtId="2" fontId="32" fillId="0" borderId="31" xfId="2" applyNumberFormat="1" applyFont="1" applyBorder="1" applyAlignment="1" applyProtection="1">
      <alignment horizontal="right" wrapText="1"/>
      <protection locked="0"/>
    </xf>
    <xf numFmtId="1" fontId="32" fillId="0" borderId="31" xfId="2" applyNumberFormat="1" applyFont="1" applyBorder="1" applyAlignment="1" applyProtection="1">
      <alignment horizontal="right" wrapText="1"/>
      <protection locked="0"/>
    </xf>
    <xf numFmtId="1" fontId="32" fillId="0" borderId="28" xfId="2" applyNumberFormat="1" applyFont="1" applyBorder="1" applyAlignment="1" applyProtection="1">
      <alignment horizontal="right" wrapText="1"/>
      <protection locked="0"/>
    </xf>
    <xf numFmtId="0" fontId="84" fillId="0" borderId="50" xfId="2" applyFont="1" applyBorder="1" applyAlignment="1" applyProtection="1">
      <alignment horizontal="left" wrapText="1"/>
      <protection locked="0"/>
    </xf>
    <xf numFmtId="0" fontId="85" fillId="0" borderId="50" xfId="2" applyFont="1" applyBorder="1" applyAlignment="1" applyProtection="1">
      <alignment horizontal="left" wrapText="1"/>
      <protection locked="0"/>
    </xf>
    <xf numFmtId="0" fontId="86" fillId="0" borderId="57" xfId="2" applyFont="1" applyBorder="1" applyAlignment="1">
      <alignment horizontal="left" wrapText="1"/>
    </xf>
    <xf numFmtId="2" fontId="32" fillId="0" borderId="58" xfId="2" applyNumberFormat="1" applyFont="1" applyBorder="1" applyAlignment="1" applyProtection="1">
      <alignment horizontal="right" wrapText="1"/>
      <protection locked="0"/>
    </xf>
    <xf numFmtId="2" fontId="32" fillId="0" borderId="21" xfId="2" applyNumberFormat="1" applyFont="1" applyBorder="1" applyAlignment="1" applyProtection="1">
      <alignment horizontal="right" wrapText="1"/>
      <protection locked="0"/>
    </xf>
    <xf numFmtId="2" fontId="32" fillId="0" borderId="21" xfId="0" applyNumberFormat="1" applyFont="1" applyBorder="1" applyAlignment="1">
      <alignment horizontal="right" wrapText="1"/>
    </xf>
    <xf numFmtId="1" fontId="32" fillId="0" borderId="58" xfId="2" applyNumberFormat="1" applyFont="1" applyBorder="1" applyAlignment="1">
      <alignment horizontal="right" wrapText="1"/>
    </xf>
    <xf numFmtId="1" fontId="32" fillId="0" borderId="21" xfId="2" applyNumberFormat="1" applyFont="1" applyBorder="1" applyAlignment="1" applyProtection="1">
      <alignment horizontal="right" wrapText="1"/>
      <protection locked="0"/>
    </xf>
    <xf numFmtId="1" fontId="32" fillId="0" borderId="18" xfId="2" applyNumberFormat="1" applyFont="1" applyBorder="1" applyAlignment="1" applyProtection="1">
      <alignment horizontal="right" wrapText="1"/>
      <protection locked="0"/>
    </xf>
    <xf numFmtId="1" fontId="32" fillId="9" borderId="54" xfId="2" applyNumberFormat="1" applyFont="1" applyFill="1" applyBorder="1" applyAlignment="1">
      <alignment horizontal="right" wrapText="1"/>
    </xf>
    <xf numFmtId="0" fontId="87" fillId="9" borderId="43" xfId="2" applyFont="1" applyFill="1" applyBorder="1" applyAlignment="1">
      <alignment horizontal="left" wrapText="1"/>
    </xf>
    <xf numFmtId="2" fontId="87" fillId="9" borderId="59" xfId="2" applyNumberFormat="1" applyFont="1" applyFill="1" applyBorder="1" applyAlignment="1">
      <alignment horizontal="right" wrapText="1"/>
    </xf>
    <xf numFmtId="2" fontId="87" fillId="9" borderId="60" xfId="2" applyNumberFormat="1" applyFont="1" applyFill="1" applyBorder="1" applyAlignment="1">
      <alignment horizontal="right" wrapText="1"/>
    </xf>
    <xf numFmtId="2" fontId="87" fillId="9" borderId="61" xfId="2" applyNumberFormat="1" applyFont="1" applyFill="1" applyBorder="1" applyAlignment="1">
      <alignment horizontal="right" wrapText="1"/>
    </xf>
    <xf numFmtId="1" fontId="87" fillId="9" borderId="59" xfId="2" applyNumberFormat="1" applyFont="1" applyFill="1" applyBorder="1" applyAlignment="1">
      <alignment horizontal="right" wrapText="1"/>
    </xf>
    <xf numFmtId="1" fontId="87" fillId="9" borderId="60" xfId="2" applyNumberFormat="1" applyFont="1" applyFill="1" applyBorder="1" applyAlignment="1">
      <alignment horizontal="right" wrapText="1"/>
    </xf>
    <xf numFmtId="1" fontId="32" fillId="9" borderId="61" xfId="2" applyNumberFormat="1" applyFont="1" applyFill="1" applyBorder="1" applyAlignment="1">
      <alignment horizontal="right" wrapText="1"/>
    </xf>
    <xf numFmtId="4" fontId="22" fillId="0" borderId="0" xfId="2" applyNumberFormat="1" applyFont="1"/>
    <xf numFmtId="4" fontId="22" fillId="0" borderId="0" xfId="0" applyNumberFormat="1" applyFont="1"/>
    <xf numFmtId="2" fontId="22" fillId="0" borderId="0" xfId="2" applyNumberFormat="1" applyFont="1"/>
    <xf numFmtId="0" fontId="88" fillId="9" borderId="62" xfId="2" applyFont="1" applyFill="1" applyBorder="1" applyAlignment="1">
      <alignment horizontal="left" wrapText="1"/>
    </xf>
    <xf numFmtId="2" fontId="87" fillId="9" borderId="63" xfId="2" applyNumberFormat="1" applyFont="1" applyFill="1" applyBorder="1" applyAlignment="1">
      <alignment horizontal="right" wrapText="1"/>
    </xf>
    <xf numFmtId="2" fontId="87" fillId="9" borderId="64" xfId="2" applyNumberFormat="1" applyFont="1" applyFill="1" applyBorder="1" applyAlignment="1">
      <alignment horizontal="right" wrapText="1"/>
    </xf>
    <xf numFmtId="2" fontId="87" fillId="9" borderId="65" xfId="2" applyNumberFormat="1" applyFont="1" applyFill="1" applyBorder="1" applyAlignment="1">
      <alignment horizontal="right" wrapText="1"/>
    </xf>
    <xf numFmtId="1" fontId="87" fillId="9" borderId="63" xfId="2" applyNumberFormat="1" applyFont="1" applyFill="1" applyBorder="1" applyAlignment="1">
      <alignment horizontal="right" wrapText="1"/>
    </xf>
    <xf numFmtId="1" fontId="87" fillId="9" borderId="64" xfId="2" applyNumberFormat="1" applyFont="1" applyFill="1" applyBorder="1" applyAlignment="1">
      <alignment horizontal="right" wrapText="1"/>
    </xf>
    <xf numFmtId="1" fontId="32" fillId="9" borderId="65" xfId="2" applyNumberFormat="1" applyFont="1" applyFill="1" applyBorder="1" applyAlignment="1">
      <alignment horizontal="right" wrapText="1"/>
    </xf>
    <xf numFmtId="0" fontId="22" fillId="9" borderId="66" xfId="2" applyFont="1" applyFill="1" applyBorder="1"/>
    <xf numFmtId="2" fontId="22" fillId="9" borderId="67" xfId="2" applyNumberFormat="1" applyFont="1" applyFill="1" applyBorder="1"/>
    <xf numFmtId="2" fontId="22" fillId="9" borderId="27" xfId="2" applyNumberFormat="1" applyFont="1" applyFill="1" applyBorder="1"/>
    <xf numFmtId="2" fontId="22" fillId="9" borderId="55" xfId="2" applyNumberFormat="1" applyFont="1" applyFill="1" applyBorder="1"/>
    <xf numFmtId="1" fontId="22" fillId="9" borderId="67" xfId="2" applyNumberFormat="1" applyFont="1" applyFill="1" applyBorder="1"/>
    <xf numFmtId="1" fontId="22" fillId="9" borderId="27" xfId="2" applyNumberFormat="1" applyFont="1" applyFill="1" applyBorder="1"/>
    <xf numFmtId="1" fontId="32" fillId="9" borderId="55" xfId="2" applyNumberFormat="1" applyFont="1" applyFill="1" applyBorder="1" applyAlignment="1">
      <alignment horizontal="right" wrapText="1"/>
    </xf>
    <xf numFmtId="0" fontId="84" fillId="9" borderId="50" xfId="2" applyFont="1" applyFill="1" applyBorder="1" applyAlignment="1" applyProtection="1">
      <alignment horizontal="left" wrapText="1"/>
      <protection locked="0"/>
    </xf>
    <xf numFmtId="2" fontId="22" fillId="9" borderId="51" xfId="2" applyNumberFormat="1" applyFont="1" applyFill="1" applyBorder="1"/>
    <xf numFmtId="2" fontId="22" fillId="9" borderId="31" xfId="2" applyNumberFormat="1" applyFont="1" applyFill="1" applyBorder="1"/>
    <xf numFmtId="2" fontId="22" fillId="9" borderId="53" xfId="2" applyNumberFormat="1" applyFont="1" applyFill="1" applyBorder="1"/>
    <xf numFmtId="1" fontId="22" fillId="9" borderId="51" xfId="2" applyNumberFormat="1" applyFont="1" applyFill="1" applyBorder="1"/>
    <xf numFmtId="1" fontId="22" fillId="9" borderId="31" xfId="2" applyNumberFormat="1" applyFont="1" applyFill="1" applyBorder="1"/>
    <xf numFmtId="0" fontId="22" fillId="9" borderId="50" xfId="2" applyFont="1" applyFill="1" applyBorder="1"/>
    <xf numFmtId="0" fontId="84" fillId="9" borderId="62" xfId="2" applyFont="1" applyFill="1" applyBorder="1" applyAlignment="1" applyProtection="1">
      <alignment horizontal="left" wrapText="1"/>
      <protection locked="0"/>
    </xf>
    <xf numFmtId="2" fontId="22" fillId="9" borderId="63" xfId="2" applyNumberFormat="1" applyFont="1" applyFill="1" applyBorder="1"/>
    <xf numFmtId="2" fontId="22" fillId="9" borderId="64" xfId="2" applyNumberFormat="1" applyFont="1" applyFill="1" applyBorder="1"/>
    <xf numFmtId="2" fontId="22" fillId="9" borderId="65" xfId="2" applyNumberFormat="1" applyFont="1" applyFill="1" applyBorder="1"/>
    <xf numFmtId="1" fontId="22" fillId="9" borderId="63" xfId="2" applyNumberFormat="1" applyFont="1" applyFill="1" applyBorder="1"/>
    <xf numFmtId="1" fontId="22" fillId="9" borderId="64" xfId="2" applyNumberFormat="1" applyFont="1" applyFill="1" applyBorder="1"/>
    <xf numFmtId="0" fontId="89" fillId="0" borderId="0" xfId="2" applyFont="1"/>
    <xf numFmtId="0" fontId="89" fillId="0" borderId="0" xfId="2" applyFont="1" applyAlignment="1">
      <alignment horizontal="right"/>
    </xf>
    <xf numFmtId="2" fontId="90" fillId="8" borderId="0" xfId="2" applyNumberFormat="1" applyFont="1" applyFill="1"/>
    <xf numFmtId="0" fontId="74" fillId="0" borderId="0" xfId="2" applyFont="1" applyProtection="1">
      <protection locked="0"/>
    </xf>
    <xf numFmtId="1" fontId="90" fillId="8" borderId="0" xfId="2" applyNumberFormat="1" applyFont="1" applyFill="1" applyProtection="1">
      <protection locked="0"/>
    </xf>
    <xf numFmtId="4" fontId="89" fillId="0" borderId="0" xfId="2" applyNumberFormat="1" applyFont="1" applyProtection="1">
      <protection locked="0"/>
    </xf>
    <xf numFmtId="0" fontId="19" fillId="0" borderId="0" xfId="2" applyFont="1" applyAlignment="1" applyProtection="1">
      <alignment wrapText="1"/>
      <protection locked="0"/>
    </xf>
    <xf numFmtId="0" fontId="22" fillId="0" borderId="17" xfId="2" applyFont="1" applyBorder="1" applyProtection="1">
      <protection locked="0"/>
    </xf>
    <xf numFmtId="0" fontId="19" fillId="0" borderId="17" xfId="2" applyFont="1" applyBorder="1" applyAlignment="1" applyProtection="1">
      <alignment horizontal="center" wrapText="1"/>
      <protection locked="0"/>
    </xf>
    <xf numFmtId="0" fontId="74" fillId="0" borderId="0" xfId="2" applyFont="1" applyAlignment="1" applyProtection="1">
      <alignment horizontal="center"/>
      <protection locked="0"/>
    </xf>
    <xf numFmtId="0" fontId="21" fillId="0" borderId="0" xfId="0" applyFont="1"/>
    <xf numFmtId="0" fontId="25" fillId="0" borderId="0" xfId="0" applyFont="1"/>
    <xf numFmtId="0" fontId="19" fillId="0" borderId="0" xfId="0" applyFont="1"/>
    <xf numFmtId="0" fontId="20" fillId="0" borderId="31" xfId="0" applyFont="1" applyBorder="1"/>
    <xf numFmtId="0" fontId="26" fillId="0" borderId="31" xfId="0" applyFont="1" applyBorder="1"/>
    <xf numFmtId="0" fontId="26" fillId="0" borderId="31" xfId="0" applyFont="1" applyBorder="1" applyAlignment="1">
      <alignment horizontal="center"/>
    </xf>
    <xf numFmtId="0" fontId="25" fillId="0" borderId="31" xfId="0" applyFont="1" applyBorder="1" applyAlignment="1">
      <alignment horizontal="center"/>
    </xf>
    <xf numFmtId="0" fontId="93" fillId="0" borderId="31" xfId="0" applyFont="1" applyBorder="1"/>
    <xf numFmtId="0" fontId="93" fillId="0" borderId="31" xfId="0" applyFont="1" applyBorder="1" applyAlignment="1">
      <alignment horizontal="center"/>
    </xf>
    <xf numFmtId="0" fontId="0" fillId="0" borderId="17" xfId="0" applyBorder="1"/>
    <xf numFmtId="0" fontId="19" fillId="0" borderId="0" xfId="0" applyFont="1" applyAlignment="1">
      <alignment horizontal="center"/>
    </xf>
    <xf numFmtId="0" fontId="2" fillId="0" borderId="7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center"/>
    </xf>
    <xf numFmtId="0" fontId="4" fillId="0" borderId="0" xfId="0" applyFont="1" applyAlignment="1">
      <alignment horizontal="center" vertical="top"/>
    </xf>
    <xf numFmtId="49" fontId="10" fillId="0" borderId="15" xfId="0" applyNumberFormat="1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164" fontId="10" fillId="0" borderId="13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wrapText="1"/>
    </xf>
    <xf numFmtId="164" fontId="10" fillId="0" borderId="14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0" fontId="1" fillId="0" borderId="0" xfId="0" applyFont="1" applyAlignment="1">
      <alignment horizontal="left" vertical="top" wrapText="1"/>
    </xf>
    <xf numFmtId="0" fontId="2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7" xfId="0" applyFont="1" applyBorder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7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36" fillId="0" borderId="0" xfId="0" applyFont="1" applyAlignment="1">
      <alignment horizontal="left" vertical="center" wrapText="1"/>
    </xf>
    <xf numFmtId="0" fontId="36" fillId="0" borderId="37" xfId="0" applyFont="1" applyBorder="1" applyAlignment="1">
      <alignment horizontal="center" vertical="center"/>
    </xf>
    <xf numFmtId="0" fontId="36" fillId="0" borderId="33" xfId="0" applyFont="1" applyBorder="1" applyAlignment="1">
      <alignment horizontal="left" vertical="center" wrapText="1"/>
    </xf>
    <xf numFmtId="0" fontId="37" fillId="0" borderId="33" xfId="0" applyFont="1" applyBorder="1" applyAlignment="1">
      <alignment horizontal="left" vertical="center" wrapText="1"/>
    </xf>
    <xf numFmtId="0" fontId="0" fillId="0" borderId="33" xfId="0" applyBorder="1" applyAlignment="1">
      <alignment horizontal="right" vertical="center"/>
    </xf>
    <xf numFmtId="49" fontId="36" fillId="0" borderId="33" xfId="0" applyNumberFormat="1" applyFont="1" applyBorder="1" applyAlignment="1">
      <alignment horizontal="center" vertical="center"/>
    </xf>
    <xf numFmtId="2" fontId="36" fillId="0" borderId="33" xfId="0" applyNumberFormat="1" applyFont="1" applyBorder="1" applyAlignment="1">
      <alignment horizontal="right" vertical="center"/>
    </xf>
    <xf numFmtId="0" fontId="36" fillId="0" borderId="0" xfId="0" applyFont="1"/>
    <xf numFmtId="0" fontId="37" fillId="0" borderId="0" xfId="0" applyFont="1" applyAlignment="1">
      <alignment horizontal="center" wrapText="1"/>
    </xf>
    <xf numFmtId="0" fontId="38" fillId="0" borderId="32" xfId="0" applyFont="1" applyBorder="1" applyAlignment="1">
      <alignment horizontal="center"/>
    </xf>
    <xf numFmtId="0" fontId="36" fillId="0" borderId="0" xfId="0" applyFont="1" applyAlignment="1">
      <alignment horizontal="center"/>
    </xf>
    <xf numFmtId="0" fontId="39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36" fillId="0" borderId="0" xfId="0" applyFont="1" applyAlignment="1">
      <alignment horizontal="left"/>
    </xf>
    <xf numFmtId="0" fontId="37" fillId="5" borderId="34" xfId="0" applyFont="1" applyFill="1" applyBorder="1" applyAlignment="1">
      <alignment horizontal="center" vertical="center"/>
    </xf>
    <xf numFmtId="0" fontId="37" fillId="5" borderId="35" xfId="0" applyFont="1" applyFill="1" applyBorder="1" applyAlignment="1">
      <alignment horizontal="center" vertical="center"/>
    </xf>
    <xf numFmtId="0" fontId="37" fillId="5" borderId="36" xfId="0" applyFont="1" applyFill="1" applyBorder="1" applyAlignment="1">
      <alignment horizontal="center" vertical="center"/>
    </xf>
    <xf numFmtId="0" fontId="52" fillId="0" borderId="0" xfId="0" applyFont="1" applyAlignment="1">
      <alignment horizontal="center"/>
    </xf>
    <xf numFmtId="0" fontId="52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52" fillId="0" borderId="0" xfId="0" applyFont="1" applyAlignment="1">
      <alignment horizontal="center" wrapText="1"/>
    </xf>
    <xf numFmtId="0" fontId="38" fillId="0" borderId="0" xfId="0" applyFont="1" applyAlignment="1">
      <alignment horizontal="center" wrapText="1"/>
    </xf>
    <xf numFmtId="0" fontId="57" fillId="0" borderId="0" xfId="0" applyFont="1" applyAlignment="1">
      <alignment horizontal="center"/>
    </xf>
    <xf numFmtId="0" fontId="38" fillId="0" borderId="0" xfId="0" applyFont="1" applyAlignment="1">
      <alignment vertical="center"/>
    </xf>
    <xf numFmtId="0" fontId="38" fillId="0" borderId="0" xfId="0" applyFont="1"/>
    <xf numFmtId="0" fontId="36" fillId="0" borderId="37" xfId="0" applyFont="1" applyBorder="1" applyAlignment="1">
      <alignment horizontal="right"/>
    </xf>
    <xf numFmtId="0" fontId="38" fillId="0" borderId="0" xfId="0" applyFont="1" applyAlignment="1">
      <alignment horizontal="center" vertical="center" wrapText="1"/>
    </xf>
    <xf numFmtId="0" fontId="38" fillId="0" borderId="0" xfId="0" applyFont="1" applyAlignment="1">
      <alignment wrapText="1"/>
    </xf>
    <xf numFmtId="0" fontId="54" fillId="0" borderId="32" xfId="0" applyFont="1" applyBorder="1" applyAlignment="1">
      <alignment horizontal="center" vertical="top"/>
    </xf>
    <xf numFmtId="0" fontId="52" fillId="0" borderId="38" xfId="0" applyFont="1" applyBorder="1" applyAlignment="1">
      <alignment horizontal="center" vertical="center" wrapText="1"/>
    </xf>
    <xf numFmtId="0" fontId="38" fillId="0" borderId="38" xfId="0" applyFont="1" applyBorder="1" applyAlignment="1">
      <alignment horizontal="center" wrapText="1"/>
    </xf>
    <xf numFmtId="0" fontId="38" fillId="0" borderId="38" xfId="0" applyFont="1" applyBorder="1" applyAlignment="1">
      <alignment horizontal="center" vertical="center"/>
    </xf>
    <xf numFmtId="0" fontId="38" fillId="0" borderId="38" xfId="0" applyFont="1" applyBorder="1" applyAlignment="1">
      <alignment horizontal="center" vertical="center" wrapText="1"/>
    </xf>
    <xf numFmtId="2" fontId="52" fillId="0" borderId="38" xfId="0" applyNumberFormat="1" applyFont="1" applyBorder="1" applyAlignment="1">
      <alignment horizontal="center"/>
    </xf>
    <xf numFmtId="0" fontId="38" fillId="0" borderId="38" xfId="0" applyFont="1" applyBorder="1"/>
    <xf numFmtId="0" fontId="52" fillId="0" borderId="38" xfId="0" applyFont="1" applyBorder="1" applyAlignment="1">
      <alignment horizontal="center"/>
    </xf>
    <xf numFmtId="0" fontId="38" fillId="0" borderId="38" xfId="0" applyFont="1" applyBorder="1" applyAlignment="1">
      <alignment horizontal="center"/>
    </xf>
    <xf numFmtId="0" fontId="3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7" xfId="0" applyBorder="1" applyAlignment="1">
      <alignment horizontal="center"/>
    </xf>
    <xf numFmtId="0" fontId="31" fillId="0" borderId="17" xfId="0" applyFont="1" applyBorder="1" applyAlignment="1">
      <alignment horizontal="center"/>
    </xf>
    <xf numFmtId="0" fontId="43" fillId="0" borderId="19" xfId="0" applyFont="1" applyBorder="1" applyAlignment="1">
      <alignment horizontal="center"/>
    </xf>
    <xf numFmtId="0" fontId="43" fillId="0" borderId="0" xfId="0" applyFont="1" applyAlignment="1">
      <alignment horizontal="center"/>
    </xf>
    <xf numFmtId="0" fontId="43" fillId="0" borderId="0" xfId="0" applyFont="1" applyAlignment="1">
      <alignment horizontal="right"/>
    </xf>
    <xf numFmtId="0" fontId="43" fillId="0" borderId="31" xfId="0" applyFont="1" applyBorder="1" applyAlignment="1">
      <alignment horizontal="center" wrapText="1"/>
    </xf>
    <xf numFmtId="0" fontId="43" fillId="0" borderId="31" xfId="0" applyFont="1" applyBorder="1"/>
    <xf numFmtId="0" fontId="42" fillId="0" borderId="0" xfId="0" applyFont="1" applyAlignment="1">
      <alignment horizontal="center"/>
    </xf>
    <xf numFmtId="0" fontId="42" fillId="0" borderId="0" xfId="0" applyFont="1" applyAlignment="1">
      <alignment horizontal="left"/>
    </xf>
    <xf numFmtId="0" fontId="43" fillId="0" borderId="17" xfId="0" applyFont="1" applyBorder="1" applyAlignment="1">
      <alignment horizontal="right"/>
    </xf>
    <xf numFmtId="0" fontId="43" fillId="0" borderId="21" xfId="0" applyFont="1" applyBorder="1" applyAlignment="1">
      <alignment horizontal="center" vertical="center" wrapText="1"/>
    </xf>
    <xf numFmtId="0" fontId="43" fillId="0" borderId="24" xfId="0" applyFont="1" applyBorder="1" applyAlignment="1">
      <alignment horizontal="center" vertical="center" wrapText="1"/>
    </xf>
    <xf numFmtId="0" fontId="43" fillId="0" borderId="27" xfId="0" applyFont="1" applyBorder="1" applyAlignment="1">
      <alignment horizontal="center" vertical="center" wrapText="1"/>
    </xf>
    <xf numFmtId="0" fontId="43" fillId="0" borderId="21" xfId="0" applyFont="1" applyBorder="1" applyAlignment="1">
      <alignment horizontal="center" vertical="center"/>
    </xf>
    <xf numFmtId="0" fontId="43" fillId="0" borderId="24" xfId="0" applyFont="1" applyBorder="1" applyAlignment="1">
      <alignment horizontal="center" vertical="center"/>
    </xf>
    <xf numFmtId="0" fontId="43" fillId="0" borderId="27" xfId="0" applyFont="1" applyBorder="1" applyAlignment="1">
      <alignment horizontal="center" vertical="center"/>
    </xf>
    <xf numFmtId="0" fontId="43" fillId="0" borderId="31" xfId="0" applyFont="1" applyBorder="1" applyAlignment="1">
      <alignment horizontal="center"/>
    </xf>
    <xf numFmtId="0" fontId="50" fillId="0" borderId="0" xfId="0" applyFont="1" applyAlignment="1">
      <alignment horizontal="left"/>
    </xf>
    <xf numFmtId="0" fontId="19" fillId="0" borderId="19" xfId="5" applyFont="1" applyBorder="1" applyAlignment="1">
      <alignment horizontal="center" vertical="top" wrapText="1"/>
    </xf>
    <xf numFmtId="0" fontId="19" fillId="0" borderId="0" xfId="5" applyFont="1" applyAlignment="1">
      <alignment horizontal="center" vertical="top"/>
    </xf>
    <xf numFmtId="0" fontId="19" fillId="0" borderId="0" xfId="3" applyFont="1" applyAlignment="1">
      <alignment horizontal="left"/>
    </xf>
    <xf numFmtId="0" fontId="26" fillId="0" borderId="17" xfId="5" applyFont="1" applyBorder="1" applyAlignment="1">
      <alignment horizontal="center"/>
    </xf>
    <xf numFmtId="0" fontId="19" fillId="0" borderId="0" xfId="5" applyFont="1" applyAlignment="1">
      <alignment horizontal="center" vertical="top" wrapText="1"/>
    </xf>
    <xf numFmtId="0" fontId="34" fillId="0" borderId="0" xfId="6" applyFont="1" applyAlignment="1">
      <alignment horizontal="left" vertical="center" wrapText="1"/>
    </xf>
    <xf numFmtId="0" fontId="28" fillId="0" borderId="17" xfId="5" applyFont="1" applyBorder="1" applyAlignment="1">
      <alignment horizontal="center"/>
    </xf>
    <xf numFmtId="0" fontId="25" fillId="0" borderId="0" xfId="3" applyFont="1" applyAlignment="1">
      <alignment horizontal="center" wrapText="1"/>
    </xf>
    <xf numFmtId="0" fontId="21" fillId="0" borderId="31" xfId="3" applyFont="1" applyBorder="1" applyAlignment="1">
      <alignment horizontal="center" vertical="center" wrapText="1"/>
    </xf>
    <xf numFmtId="0" fontId="31" fillId="0" borderId="31" xfId="3" applyFont="1" applyBorder="1" applyAlignment="1">
      <alignment vertical="center" wrapText="1"/>
    </xf>
    <xf numFmtId="0" fontId="20" fillId="0" borderId="28" xfId="3" applyFont="1" applyBorder="1" applyAlignment="1">
      <alignment horizontal="center" vertical="center" wrapText="1"/>
    </xf>
    <xf numFmtId="0" fontId="20" fillId="0" borderId="29" xfId="3" applyFont="1" applyBorder="1" applyAlignment="1">
      <alignment horizontal="center" vertical="center" wrapText="1"/>
    </xf>
    <xf numFmtId="0" fontId="20" fillId="0" borderId="30" xfId="3" applyFont="1" applyBorder="1" applyAlignment="1">
      <alignment horizontal="center" vertical="center" wrapText="1"/>
    </xf>
    <xf numFmtId="0" fontId="31" fillId="0" borderId="31" xfId="3" applyFont="1" applyBorder="1" applyAlignment="1">
      <alignment horizontal="center" vertical="center"/>
    </xf>
    <xf numFmtId="0" fontId="21" fillId="0" borderId="21" xfId="3" applyFont="1" applyBorder="1" applyAlignment="1">
      <alignment horizontal="center" vertical="center" wrapText="1"/>
    </xf>
    <xf numFmtId="0" fontId="21" fillId="0" borderId="27" xfId="3" applyFont="1" applyBorder="1" applyAlignment="1">
      <alignment wrapText="1"/>
    </xf>
    <xf numFmtId="0" fontId="19" fillId="0" borderId="19" xfId="3" applyFont="1" applyBorder="1" applyAlignment="1">
      <alignment horizontal="center"/>
    </xf>
    <xf numFmtId="0" fontId="19" fillId="0" borderId="0" xfId="3" applyFont="1" applyAlignment="1">
      <alignment horizontal="left" wrapText="1"/>
    </xf>
    <xf numFmtId="0" fontId="18" fillId="0" borderId="0" xfId="3" applyAlignment="1">
      <alignment horizontal="left" wrapText="1"/>
    </xf>
    <xf numFmtId="0" fontId="20" fillId="0" borderId="0" xfId="3" applyFont="1" applyAlignment="1">
      <alignment horizontal="center"/>
    </xf>
    <xf numFmtId="0" fontId="25" fillId="0" borderId="17" xfId="3" applyFont="1" applyBorder="1" applyAlignment="1">
      <alignment horizontal="center"/>
    </xf>
    <xf numFmtId="0" fontId="19" fillId="0" borderId="0" xfId="2" applyFont="1" applyAlignment="1" applyProtection="1">
      <alignment horizontal="center"/>
      <protection locked="0"/>
    </xf>
    <xf numFmtId="0" fontId="21" fillId="0" borderId="0" xfId="2" applyFont="1" applyAlignment="1" applyProtection="1">
      <alignment horizontal="center"/>
      <protection locked="0"/>
    </xf>
    <xf numFmtId="0" fontId="19" fillId="0" borderId="0" xfId="2" applyFont="1" applyAlignment="1" applyProtection="1">
      <alignment horizontal="left"/>
      <protection locked="0"/>
    </xf>
    <xf numFmtId="2" fontId="19" fillId="0" borderId="21" xfId="2" applyNumberFormat="1" applyFont="1" applyBorder="1" applyAlignment="1">
      <alignment horizontal="center" vertical="center"/>
    </xf>
    <xf numFmtId="0" fontId="19" fillId="0" borderId="27" xfId="2" applyFont="1" applyBorder="1" applyAlignment="1">
      <alignment horizontal="center" vertical="center"/>
    </xf>
    <xf numFmtId="0" fontId="19" fillId="0" borderId="28" xfId="2" applyFont="1" applyBorder="1" applyAlignment="1" applyProtection="1">
      <alignment horizontal="left" wrapText="1"/>
      <protection locked="0"/>
    </xf>
    <xf numFmtId="0" fontId="19" fillId="0" borderId="29" xfId="2" applyFont="1" applyBorder="1" applyAlignment="1" applyProtection="1">
      <alignment horizontal="left" wrapText="1"/>
      <protection locked="0"/>
    </xf>
    <xf numFmtId="0" fontId="19" fillId="0" borderId="30" xfId="2" applyFont="1" applyBorder="1" applyAlignment="1" applyProtection="1">
      <alignment horizontal="left" wrapText="1"/>
      <protection locked="0"/>
    </xf>
    <xf numFmtId="0" fontId="19" fillId="0" borderId="18" xfId="2" applyFont="1" applyBorder="1" applyAlignment="1" applyProtection="1">
      <alignment horizontal="left" wrapText="1"/>
      <protection locked="0"/>
    </xf>
    <xf numFmtId="0" fontId="19" fillId="0" borderId="19" xfId="2" applyFont="1" applyBorder="1" applyAlignment="1" applyProtection="1">
      <alignment horizontal="left"/>
      <protection locked="0"/>
    </xf>
    <xf numFmtId="0" fontId="19" fillId="0" borderId="20" xfId="2" applyFont="1" applyBorder="1" applyAlignment="1" applyProtection="1">
      <alignment horizontal="left"/>
      <protection locked="0"/>
    </xf>
    <xf numFmtId="0" fontId="19" fillId="0" borderId="25" xfId="2" applyFont="1" applyBorder="1" applyAlignment="1" applyProtection="1">
      <alignment horizontal="left"/>
      <protection locked="0"/>
    </xf>
    <xf numFmtId="0" fontId="19" fillId="0" borderId="17" xfId="2" applyFont="1" applyBorder="1" applyAlignment="1" applyProtection="1">
      <alignment horizontal="left"/>
      <protection locked="0"/>
    </xf>
    <xf numFmtId="0" fontId="19" fillId="0" borderId="26" xfId="2" applyFont="1" applyBorder="1" applyAlignment="1" applyProtection="1">
      <alignment horizontal="left"/>
      <protection locked="0"/>
    </xf>
    <xf numFmtId="0" fontId="19" fillId="0" borderId="21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0" fontId="19" fillId="0" borderId="25" xfId="2" applyFont="1" applyBorder="1" applyAlignment="1">
      <alignment horizontal="center" vertical="center"/>
    </xf>
    <xf numFmtId="0" fontId="23" fillId="0" borderId="0" xfId="1" applyFont="1" applyAlignment="1" applyProtection="1">
      <alignment horizontal="right"/>
      <protection locked="0"/>
    </xf>
    <xf numFmtId="0" fontId="19" fillId="0" borderId="0" xfId="1" applyFont="1" applyAlignment="1" applyProtection="1">
      <alignment horizontal="right"/>
      <protection locked="0"/>
    </xf>
    <xf numFmtId="0" fontId="25" fillId="0" borderId="0" xfId="2" applyFont="1" applyAlignment="1" applyProtection="1">
      <alignment horizontal="center"/>
      <protection locked="0"/>
    </xf>
    <xf numFmtId="0" fontId="20" fillId="0" borderId="18" xfId="2" applyFont="1" applyBorder="1" applyAlignment="1" applyProtection="1">
      <alignment horizontal="center" vertical="center"/>
      <protection locked="0"/>
    </xf>
    <xf numFmtId="0" fontId="20" fillId="0" borderId="19" xfId="2" applyFont="1" applyBorder="1" applyAlignment="1" applyProtection="1">
      <alignment horizontal="center" vertical="center"/>
      <protection locked="0"/>
    </xf>
    <xf numFmtId="0" fontId="20" fillId="0" borderId="20" xfId="2" applyFont="1" applyBorder="1" applyAlignment="1" applyProtection="1">
      <alignment horizontal="center" vertical="center"/>
      <protection locked="0"/>
    </xf>
    <xf numFmtId="0" fontId="20" fillId="0" borderId="22" xfId="2" applyFont="1" applyBorder="1" applyAlignment="1" applyProtection="1">
      <alignment horizontal="center" vertical="center"/>
      <protection locked="0"/>
    </xf>
    <xf numFmtId="0" fontId="20" fillId="0" borderId="0" xfId="2" applyFont="1" applyAlignment="1" applyProtection="1">
      <alignment horizontal="center" vertical="center"/>
      <protection locked="0"/>
    </xf>
    <xf numFmtId="0" fontId="20" fillId="0" borderId="23" xfId="2" applyFont="1" applyBorder="1" applyAlignment="1" applyProtection="1">
      <alignment horizontal="center" vertical="center"/>
      <protection locked="0"/>
    </xf>
    <xf numFmtId="0" fontId="20" fillId="0" borderId="25" xfId="2" applyFont="1" applyBorder="1" applyAlignment="1" applyProtection="1">
      <alignment horizontal="center" vertical="center"/>
      <protection locked="0"/>
    </xf>
    <xf numFmtId="0" fontId="20" fillId="0" borderId="17" xfId="2" applyFont="1" applyBorder="1" applyAlignment="1" applyProtection="1">
      <alignment horizontal="center" vertical="center"/>
      <protection locked="0"/>
    </xf>
    <xf numFmtId="0" fontId="20" fillId="0" borderId="26" xfId="2" applyFont="1" applyBorder="1" applyAlignment="1" applyProtection="1">
      <alignment horizontal="center" vertical="center"/>
      <protection locked="0"/>
    </xf>
    <xf numFmtId="0" fontId="20" fillId="0" borderId="21" xfId="2" applyFont="1" applyBorder="1" applyAlignment="1" applyProtection="1">
      <alignment horizontal="center" vertical="center" wrapText="1"/>
      <protection locked="0"/>
    </xf>
    <xf numFmtId="0" fontId="20" fillId="0" borderId="24" xfId="2" applyFont="1" applyBorder="1" applyAlignment="1" applyProtection="1">
      <alignment horizontal="center" vertical="center" wrapText="1"/>
      <protection locked="0"/>
    </xf>
    <xf numFmtId="0" fontId="20" fillId="0" borderId="27" xfId="2" applyFont="1" applyBorder="1" applyAlignment="1" applyProtection="1">
      <alignment horizontal="center" vertical="center" wrapText="1"/>
      <protection locked="0"/>
    </xf>
    <xf numFmtId="0" fontId="20" fillId="0" borderId="18" xfId="2" applyFont="1" applyBorder="1" applyAlignment="1" applyProtection="1">
      <alignment horizontal="center" vertical="center" wrapText="1"/>
      <protection locked="0"/>
    </xf>
    <xf numFmtId="0" fontId="20" fillId="0" borderId="19" xfId="2" applyFont="1" applyBorder="1" applyAlignment="1" applyProtection="1">
      <alignment horizontal="center" vertical="center" wrapText="1"/>
      <protection locked="0"/>
    </xf>
    <xf numFmtId="0" fontId="20" fillId="0" borderId="25" xfId="2" applyFont="1" applyBorder="1" applyAlignment="1" applyProtection="1">
      <alignment horizontal="center" vertical="center" wrapText="1"/>
      <protection locked="0"/>
    </xf>
    <xf numFmtId="0" fontId="20" fillId="0" borderId="17" xfId="2" applyFont="1" applyBorder="1" applyAlignment="1" applyProtection="1">
      <alignment horizontal="center" vertical="center" wrapText="1"/>
      <protection locked="0"/>
    </xf>
    <xf numFmtId="0" fontId="20" fillId="0" borderId="22" xfId="2" applyFont="1" applyBorder="1" applyAlignment="1" applyProtection="1">
      <alignment horizontal="center" vertical="center" wrapText="1"/>
      <protection locked="0"/>
    </xf>
    <xf numFmtId="0" fontId="20" fillId="0" borderId="21" xfId="2" applyFont="1" applyBorder="1" applyAlignment="1" applyProtection="1">
      <alignment horizontal="center" vertical="center"/>
      <protection locked="0"/>
    </xf>
    <xf numFmtId="0" fontId="20" fillId="0" borderId="27" xfId="2" applyFont="1" applyBorder="1" applyAlignment="1" applyProtection="1">
      <alignment horizontal="center" vertical="center"/>
      <protection locked="0"/>
    </xf>
    <xf numFmtId="0" fontId="19" fillId="0" borderId="28" xfId="2" applyFont="1" applyBorder="1" applyAlignment="1" applyProtection="1">
      <alignment horizontal="left" vertical="top" wrapText="1"/>
      <protection locked="0"/>
    </xf>
    <xf numFmtId="0" fontId="19" fillId="0" borderId="29" xfId="2" applyFont="1" applyBorder="1" applyAlignment="1" applyProtection="1">
      <alignment horizontal="left" vertical="top" wrapText="1"/>
      <protection locked="0"/>
    </xf>
    <xf numFmtId="0" fontId="19" fillId="0" borderId="30" xfId="2" applyFont="1" applyBorder="1" applyAlignment="1" applyProtection="1">
      <alignment horizontal="left" vertical="top" wrapText="1"/>
      <protection locked="0"/>
    </xf>
    <xf numFmtId="0" fontId="20" fillId="0" borderId="0" xfId="1" applyFont="1" applyAlignment="1" applyProtection="1">
      <alignment horizontal="center"/>
      <protection locked="0"/>
    </xf>
    <xf numFmtId="0" fontId="19" fillId="0" borderId="0" xfId="1" applyFont="1" applyAlignment="1" applyProtection="1">
      <alignment horizontal="left" wrapText="1"/>
      <protection locked="0"/>
    </xf>
    <xf numFmtId="0" fontId="20" fillId="0" borderId="17" xfId="1" applyFont="1" applyBorder="1" applyAlignment="1" applyProtection="1">
      <alignment horizontal="center"/>
      <protection locked="0"/>
    </xf>
    <xf numFmtId="0" fontId="21" fillId="0" borderId="0" xfId="1" applyFont="1" applyAlignment="1" applyProtection="1">
      <alignment horizontal="center"/>
      <protection locked="0"/>
    </xf>
    <xf numFmtId="0" fontId="19" fillId="0" borderId="17" xfId="1" applyFont="1" applyBorder="1" applyAlignment="1" applyProtection="1">
      <alignment horizontal="center"/>
      <protection locked="0"/>
    </xf>
    <xf numFmtId="1" fontId="80" fillId="0" borderId="28" xfId="2" applyNumberFormat="1" applyFont="1" applyBorder="1" applyAlignment="1" applyProtection="1">
      <alignment horizontal="center"/>
      <protection locked="0"/>
    </xf>
    <xf numFmtId="1" fontId="80" fillId="0" borderId="30" xfId="2" applyNumberFormat="1" applyFont="1" applyBorder="1" applyAlignment="1" applyProtection="1">
      <alignment horizontal="center"/>
      <protection locked="0"/>
    </xf>
    <xf numFmtId="0" fontId="74" fillId="0" borderId="0" xfId="2" applyFont="1" applyAlignment="1" applyProtection="1">
      <alignment horizontal="left" vertical="top" wrapText="1"/>
      <protection locked="0"/>
    </xf>
    <xf numFmtId="0" fontId="25" fillId="0" borderId="17" xfId="2" applyFont="1" applyBorder="1" applyAlignment="1" applyProtection="1">
      <alignment horizontal="center" wrapText="1"/>
      <protection locked="0"/>
    </xf>
    <xf numFmtId="0" fontId="20" fillId="0" borderId="0" xfId="10" applyFont="1" applyAlignment="1" applyProtection="1">
      <alignment horizontal="center" vertical="center" wrapText="1"/>
      <protection locked="0"/>
    </xf>
    <xf numFmtId="0" fontId="22" fillId="0" borderId="0" xfId="2" applyFont="1" applyAlignment="1" applyProtection="1">
      <alignment horizontal="center"/>
      <protection locked="0"/>
    </xf>
    <xf numFmtId="14" fontId="22" fillId="0" borderId="0" xfId="2" applyNumberFormat="1" applyFont="1" applyAlignment="1" applyProtection="1">
      <alignment horizontal="center"/>
      <protection locked="0"/>
    </xf>
    <xf numFmtId="0" fontId="78" fillId="0" borderId="0" xfId="9" applyFont="1" applyAlignment="1" applyProtection="1">
      <alignment horizontal="center" vertical="center" wrapText="1"/>
      <protection locked="0"/>
    </xf>
    <xf numFmtId="0" fontId="22" fillId="0" borderId="28" xfId="2" applyFont="1" applyBorder="1" applyAlignment="1" applyProtection="1">
      <alignment horizontal="center"/>
      <protection locked="0"/>
    </xf>
    <xf numFmtId="0" fontId="22" fillId="0" borderId="30" xfId="2" applyFont="1" applyBorder="1" applyAlignment="1" applyProtection="1">
      <alignment horizontal="center"/>
      <protection locked="0"/>
    </xf>
    <xf numFmtId="164" fontId="61" fillId="0" borderId="0" xfId="3" applyNumberFormat="1" applyFont="1" applyAlignment="1" applyProtection="1">
      <alignment horizontal="center"/>
      <protection locked="0"/>
    </xf>
    <xf numFmtId="0" fontId="19" fillId="0" borderId="17" xfId="2" applyFont="1" applyBorder="1" applyAlignment="1" applyProtection="1">
      <alignment horizontal="center"/>
      <protection locked="0"/>
    </xf>
    <xf numFmtId="0" fontId="19" fillId="0" borderId="29" xfId="2" applyFont="1" applyBorder="1" applyAlignment="1" applyProtection="1">
      <alignment horizontal="center"/>
      <protection locked="0"/>
    </xf>
    <xf numFmtId="0" fontId="21" fillId="0" borderId="43" xfId="2" applyFont="1" applyBorder="1" applyAlignment="1" applyProtection="1">
      <alignment horizontal="center" vertical="center" wrapText="1"/>
      <protection locked="0"/>
    </xf>
    <xf numFmtId="0" fontId="21" fillId="0" borderId="50" xfId="2" applyFont="1" applyBorder="1" applyAlignment="1" applyProtection="1">
      <alignment horizontal="center" vertical="center" wrapText="1"/>
      <protection locked="0"/>
    </xf>
    <xf numFmtId="0" fontId="19" fillId="0" borderId="44" xfId="2" applyFont="1" applyBorder="1" applyAlignment="1" applyProtection="1">
      <alignment horizontal="center" vertical="center" wrapText="1"/>
      <protection locked="0"/>
    </xf>
    <xf numFmtId="0" fontId="19" fillId="0" borderId="45" xfId="2" applyFont="1" applyBorder="1" applyAlignment="1" applyProtection="1">
      <alignment horizontal="center" vertical="center" wrapText="1"/>
      <protection locked="0"/>
    </xf>
    <xf numFmtId="0" fontId="19" fillId="0" borderId="46" xfId="2" applyFont="1" applyBorder="1" applyAlignment="1" applyProtection="1">
      <alignment horizontal="center" vertical="center" wrapText="1"/>
      <protection locked="0"/>
    </xf>
    <xf numFmtId="0" fontId="19" fillId="0" borderId="47" xfId="2" applyFont="1" applyBorder="1" applyAlignment="1" applyProtection="1">
      <alignment horizontal="center" vertical="center" wrapText="1"/>
      <protection locked="0"/>
    </xf>
    <xf numFmtId="0" fontId="19" fillId="0" borderId="48" xfId="2" applyFont="1" applyBorder="1" applyAlignment="1" applyProtection="1">
      <alignment horizontal="center" vertical="center" wrapText="1"/>
      <protection locked="0"/>
    </xf>
    <xf numFmtId="0" fontId="19" fillId="0" borderId="49" xfId="2" applyFont="1" applyBorder="1" applyAlignment="1" applyProtection="1">
      <alignment horizontal="center" vertical="center" wrapText="1"/>
      <protection locked="0"/>
    </xf>
    <xf numFmtId="0" fontId="19" fillId="0" borderId="51" xfId="2" applyFont="1" applyBorder="1" applyAlignment="1" applyProtection="1">
      <alignment horizontal="center" vertical="center" wrapText="1"/>
      <protection locked="0"/>
    </xf>
    <xf numFmtId="0" fontId="19" fillId="0" borderId="31" xfId="2" applyFont="1" applyBorder="1" applyAlignment="1" applyProtection="1">
      <alignment horizontal="center" vertical="center" wrapText="1"/>
      <protection locked="0"/>
    </xf>
    <xf numFmtId="0" fontId="19" fillId="0" borderId="28" xfId="2" applyFont="1" applyBorder="1" applyAlignment="1" applyProtection="1">
      <alignment horizontal="center" vertical="center" wrapText="1"/>
      <protection locked="0"/>
    </xf>
    <xf numFmtId="0" fontId="19" fillId="0" borderId="29" xfId="2" applyFont="1" applyBorder="1" applyAlignment="1" applyProtection="1">
      <alignment horizontal="center" vertical="center" wrapText="1"/>
      <protection locked="0"/>
    </xf>
    <xf numFmtId="0" fontId="19" fillId="0" borderId="52" xfId="2" applyFont="1" applyBorder="1" applyAlignment="1" applyProtection="1">
      <alignment horizontal="center" vertical="center" wrapText="1"/>
      <protection locked="0"/>
    </xf>
    <xf numFmtId="0" fontId="21" fillId="0" borderId="51" xfId="2" applyFont="1" applyBorder="1" applyAlignment="1" applyProtection="1">
      <alignment horizontal="center" vertical="center" wrapText="1"/>
      <protection locked="0"/>
    </xf>
    <xf numFmtId="0" fontId="21" fillId="0" borderId="31" xfId="2" applyFont="1" applyBorder="1" applyAlignment="1" applyProtection="1">
      <alignment horizontal="center" vertical="center" wrapText="1"/>
      <protection locked="0"/>
    </xf>
    <xf numFmtId="0" fontId="21" fillId="0" borderId="54" xfId="2" applyFont="1" applyBorder="1" applyAlignment="1" applyProtection="1">
      <alignment horizontal="center" vertical="center" wrapText="1"/>
      <protection locked="0"/>
    </xf>
    <xf numFmtId="0" fontId="21" fillId="0" borderId="55" xfId="2" applyFont="1" applyBorder="1" applyAlignment="1" applyProtection="1">
      <alignment horizontal="center" vertical="center" wrapText="1"/>
      <protection locked="0"/>
    </xf>
    <xf numFmtId="0" fontId="19" fillId="0" borderId="17" xfId="2" applyFont="1" applyBorder="1" applyAlignment="1" applyProtection="1">
      <alignment horizontal="center" wrapText="1"/>
      <protection locked="0"/>
    </xf>
    <xf numFmtId="0" fontId="92" fillId="0" borderId="0" xfId="2" applyFont="1" applyAlignment="1" applyProtection="1">
      <alignment horizontal="center"/>
      <protection locked="0"/>
    </xf>
    <xf numFmtId="0" fontId="74" fillId="0" borderId="19" xfId="2" applyFont="1" applyBorder="1" applyAlignment="1" applyProtection="1">
      <alignment horizontal="center"/>
      <protection locked="0"/>
    </xf>
    <xf numFmtId="0" fontId="81" fillId="0" borderId="31" xfId="2" applyFont="1" applyBorder="1" applyAlignment="1" applyProtection="1">
      <alignment horizontal="left" vertical="center" wrapText="1"/>
      <protection locked="0"/>
    </xf>
    <xf numFmtId="0" fontId="21" fillId="0" borderId="53" xfId="2" applyFont="1" applyBorder="1" applyAlignment="1" applyProtection="1">
      <alignment horizontal="center" vertical="center" wrapText="1"/>
      <protection locked="0"/>
    </xf>
    <xf numFmtId="0" fontId="22" fillId="0" borderId="0" xfId="2" applyFont="1" applyAlignment="1">
      <alignment horizontal="left"/>
    </xf>
    <xf numFmtId="0" fontId="19" fillId="0" borderId="17" xfId="2" applyFont="1" applyBorder="1" applyAlignment="1" applyProtection="1">
      <alignment horizontal="left" wrapText="1"/>
      <protection locked="0"/>
    </xf>
    <xf numFmtId="0" fontId="19" fillId="0" borderId="0" xfId="0" applyFont="1" applyAlignment="1">
      <alignment horizontal="left" wrapText="1"/>
    </xf>
    <xf numFmtId="0" fontId="25" fillId="0" borderId="17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14" fontId="0" fillId="0" borderId="17" xfId="0" applyNumberFormat="1" applyBorder="1" applyAlignment="1">
      <alignment horizontal="center"/>
    </xf>
    <xf numFmtId="0" fontId="19" fillId="0" borderId="0" xfId="0" applyFont="1" applyAlignment="1">
      <alignment horizontal="center"/>
    </xf>
    <xf numFmtId="0" fontId="20" fillId="0" borderId="28" xfId="0" applyFont="1" applyBorder="1" applyAlignment="1">
      <alignment horizontal="left"/>
    </xf>
    <xf numFmtId="0" fontId="20" fillId="0" borderId="30" xfId="0" applyFont="1" applyBorder="1" applyAlignment="1">
      <alignment horizontal="left"/>
    </xf>
    <xf numFmtId="0" fontId="71" fillId="0" borderId="42" xfId="0" applyFont="1" applyBorder="1" applyAlignment="1">
      <alignment horizontal="center"/>
    </xf>
    <xf numFmtId="0" fontId="63" fillId="0" borderId="0" xfId="8" applyFont="1" applyAlignment="1">
      <alignment horizontal="center" vertical="center"/>
    </xf>
    <xf numFmtId="0" fontId="64" fillId="0" borderId="0" xfId="8" applyFont="1" applyAlignment="1">
      <alignment horizontal="center"/>
    </xf>
    <xf numFmtId="1" fontId="70" fillId="0" borderId="41" xfId="0" applyNumberFormat="1" applyFont="1" applyBorder="1" applyAlignment="1">
      <alignment horizontal="center"/>
    </xf>
  </cellXfs>
  <cellStyles count="12">
    <cellStyle name="Įprastas" xfId="0" builtinId="0"/>
    <cellStyle name="Įprastas 2" xfId="6" xr:uid="{A5115357-2816-4388-B1A4-7CA1918D54B6}"/>
    <cellStyle name="Įprastas 2 2" xfId="4" xr:uid="{24930D29-8150-4937-9561-F040EB4018EE}"/>
    <cellStyle name="Įprastas 3" xfId="1" xr:uid="{B8DBE32B-B5F2-402F-BABE-F59E86ED81E7}"/>
    <cellStyle name="Įprastas 4" xfId="7" xr:uid="{6FFD575A-6261-41FE-A60B-423A455523C0}"/>
    <cellStyle name="Įprastas 5" xfId="2" xr:uid="{51B1A93F-8220-4038-AD61-9DC91CE7EDB8}"/>
    <cellStyle name="Normal_biudz uz 2001 atskaitomybe3" xfId="8" xr:uid="{82BF7E6D-F81B-41FC-9134-A8D4068AA75A}"/>
    <cellStyle name="Normal_CF_ataskaitos_prie_mokejimo_tvarkos_040115" xfId="5" xr:uid="{9C8EABD2-D637-4456-8BEF-CD317412F553}"/>
    <cellStyle name="Normal_kontingento formos sav" xfId="10" xr:uid="{8AE9F5E0-54AC-4B9B-A8CE-790EC0399938}"/>
    <cellStyle name="Normal_Sheet1" xfId="3" xr:uid="{D706AD62-0F11-4198-A205-816A0ED39BFF}"/>
    <cellStyle name="Normal_TRECFORMantras2001333" xfId="9" xr:uid="{8E0C4E16-9ACA-4073-8175-3E39750FCF7D}"/>
    <cellStyle name="Paprastas 2" xfId="11" xr:uid="{523985E4-9B92-46AE-9243-7CD603F01CD8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74"/>
  <sheetViews>
    <sheetView topLeftCell="A190" workbookViewId="0">
      <selection activeCell="S368" sqref="S368"/>
    </sheetView>
  </sheetViews>
  <sheetFormatPr defaultRowHeight="15"/>
  <cols>
    <col min="1" max="4" width="2" style="19" customWidth="1"/>
    <col min="5" max="5" width="2.140625" style="19" customWidth="1"/>
    <col min="6" max="6" width="3" style="20" customWidth="1"/>
    <col min="7" max="7" width="34.85546875" style="19" customWidth="1"/>
    <col min="8" max="8" width="3.85546875" style="19" customWidth="1"/>
    <col min="9" max="9" width="10" style="19" customWidth="1"/>
    <col min="10" max="10" width="11.140625" style="19" customWidth="1"/>
    <col min="11" max="11" width="11" style="19" customWidth="1"/>
    <col min="12" max="12" width="10.5703125" style="19" customWidth="1"/>
    <col min="13" max="13" width="0.140625" style="19" hidden="1" customWidth="1"/>
    <col min="14" max="14" width="6.140625" style="19" hidden="1" customWidth="1"/>
    <col min="15" max="15" width="5.5703125" style="19" hidden="1" customWidth="1"/>
    <col min="16" max="16" width="9.140625" style="22" customWidth="1"/>
  </cols>
  <sheetData>
    <row r="1" spans="1:15">
      <c r="G1" s="1"/>
      <c r="H1" s="2"/>
      <c r="I1" s="21"/>
      <c r="J1" s="17" t="s">
        <v>0</v>
      </c>
      <c r="K1" s="17"/>
      <c r="L1" s="17"/>
      <c r="M1" s="16"/>
      <c r="N1" s="17"/>
      <c r="O1" s="17"/>
    </row>
    <row r="2" spans="1:15">
      <c r="H2" s="3"/>
      <c r="I2" s="22"/>
      <c r="J2" s="17" t="s">
        <v>1</v>
      </c>
      <c r="K2" s="17"/>
      <c r="L2" s="17"/>
      <c r="M2" s="16"/>
      <c r="N2" s="17"/>
      <c r="O2" s="17"/>
    </row>
    <row r="3" spans="1:15">
      <c r="H3" s="23"/>
      <c r="I3" s="3"/>
      <c r="J3" s="17" t="s">
        <v>2</v>
      </c>
      <c r="K3" s="17"/>
      <c r="L3" s="17"/>
      <c r="M3" s="16"/>
      <c r="N3" s="17"/>
      <c r="O3" s="17"/>
    </row>
    <row r="4" spans="1:15">
      <c r="G4" s="4" t="s">
        <v>3</v>
      </c>
      <c r="H4" s="3"/>
      <c r="I4" s="22"/>
      <c r="J4" s="17" t="s">
        <v>4</v>
      </c>
      <c r="K4" s="17"/>
      <c r="L4" s="17"/>
      <c r="M4" s="16"/>
      <c r="N4" s="17"/>
      <c r="O4" s="17"/>
    </row>
    <row r="5" spans="1:15">
      <c r="H5" s="3"/>
      <c r="I5" s="22"/>
      <c r="J5" s="17" t="s">
        <v>5</v>
      </c>
      <c r="K5" s="17"/>
      <c r="L5" s="17"/>
      <c r="M5" s="16"/>
      <c r="N5" s="17"/>
      <c r="O5" s="17"/>
    </row>
    <row r="6" spans="1:15" ht="6" customHeight="1">
      <c r="H6" s="3"/>
      <c r="I6" s="22"/>
      <c r="J6" s="17"/>
      <c r="K6" s="17"/>
      <c r="L6" s="17"/>
      <c r="M6" s="16"/>
      <c r="N6" s="17"/>
      <c r="O6" s="17"/>
    </row>
    <row r="7" spans="1:15" ht="30" customHeight="1">
      <c r="A7" s="513" t="s">
        <v>6</v>
      </c>
      <c r="B7" s="513"/>
      <c r="C7" s="513"/>
      <c r="D7" s="513"/>
      <c r="E7" s="513"/>
      <c r="F7" s="513"/>
      <c r="G7" s="513"/>
      <c r="H7" s="513"/>
      <c r="I7" s="513"/>
      <c r="J7" s="513"/>
      <c r="K7" s="513"/>
      <c r="L7" s="513"/>
      <c r="M7" s="16"/>
    </row>
    <row r="8" spans="1:15" ht="11.25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514" t="s">
        <v>7</v>
      </c>
      <c r="B9" s="514"/>
      <c r="C9" s="514"/>
      <c r="D9" s="514"/>
      <c r="E9" s="514"/>
      <c r="F9" s="514"/>
      <c r="G9" s="514"/>
      <c r="H9" s="514"/>
      <c r="I9" s="514"/>
      <c r="J9" s="514"/>
      <c r="K9" s="514"/>
      <c r="L9" s="514"/>
      <c r="M9" s="16"/>
    </row>
    <row r="10" spans="1:15">
      <c r="A10" s="515" t="s">
        <v>8</v>
      </c>
      <c r="B10" s="515"/>
      <c r="C10" s="515"/>
      <c r="D10" s="515"/>
      <c r="E10" s="515"/>
      <c r="F10" s="515"/>
      <c r="G10" s="515"/>
      <c r="H10" s="515"/>
      <c r="I10" s="515"/>
      <c r="J10" s="515"/>
      <c r="K10" s="515"/>
      <c r="L10" s="515"/>
      <c r="M10" s="16"/>
    </row>
    <row r="11" spans="1:15" ht="7.5" customHeight="1">
      <c r="A11" s="28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16"/>
    </row>
    <row r="12" spans="1:15" ht="15.75" customHeight="1">
      <c r="A12" s="28"/>
      <c r="B12" s="29"/>
      <c r="C12" s="29"/>
      <c r="D12" s="29"/>
      <c r="E12" s="29"/>
      <c r="F12" s="29"/>
      <c r="G12" s="520" t="s">
        <v>9</v>
      </c>
      <c r="H12" s="520"/>
      <c r="I12" s="520"/>
      <c r="J12" s="520"/>
      <c r="K12" s="520"/>
      <c r="L12" s="29"/>
      <c r="M12" s="16"/>
    </row>
    <row r="13" spans="1:15" ht="15.75" customHeight="1">
      <c r="A13" s="521" t="s">
        <v>10</v>
      </c>
      <c r="B13" s="521"/>
      <c r="C13" s="521"/>
      <c r="D13" s="521"/>
      <c r="E13" s="521"/>
      <c r="F13" s="521"/>
      <c r="G13" s="521"/>
      <c r="H13" s="521"/>
      <c r="I13" s="521"/>
      <c r="J13" s="521"/>
      <c r="K13" s="521"/>
      <c r="L13" s="521"/>
      <c r="M13" s="16"/>
    </row>
    <row r="14" spans="1:15" ht="12" customHeight="1">
      <c r="G14" s="522" t="s">
        <v>11</v>
      </c>
      <c r="H14" s="522"/>
      <c r="I14" s="522"/>
      <c r="J14" s="522"/>
      <c r="K14" s="522"/>
      <c r="M14" s="16"/>
    </row>
    <row r="15" spans="1:15">
      <c r="G15" s="515" t="s">
        <v>12</v>
      </c>
      <c r="H15" s="515"/>
      <c r="I15" s="515"/>
      <c r="J15" s="515"/>
      <c r="K15" s="515"/>
    </row>
    <row r="16" spans="1:15" ht="15.75" customHeight="1">
      <c r="B16" s="521" t="s">
        <v>13</v>
      </c>
      <c r="C16" s="521"/>
      <c r="D16" s="521"/>
      <c r="E16" s="521"/>
      <c r="F16" s="521"/>
      <c r="G16" s="521"/>
      <c r="H16" s="521"/>
      <c r="I16" s="521"/>
      <c r="J16" s="521"/>
      <c r="K16" s="521"/>
      <c r="L16" s="521"/>
    </row>
    <row r="17" spans="1:13" ht="7.5" customHeight="1"/>
    <row r="18" spans="1:13">
      <c r="G18" s="522" t="s">
        <v>231</v>
      </c>
      <c r="H18" s="522"/>
      <c r="I18" s="522"/>
      <c r="J18" s="522"/>
      <c r="K18" s="522"/>
    </row>
    <row r="19" spans="1:13">
      <c r="G19" s="523" t="s">
        <v>14</v>
      </c>
      <c r="H19" s="523"/>
      <c r="I19" s="523"/>
      <c r="J19" s="523"/>
      <c r="K19" s="523"/>
    </row>
    <row r="20" spans="1:13" ht="6.75" customHeight="1">
      <c r="G20" s="17"/>
      <c r="H20" s="17"/>
      <c r="I20" s="17"/>
      <c r="J20" s="17"/>
      <c r="K20" s="17"/>
    </row>
    <row r="21" spans="1:13">
      <c r="B21" s="22"/>
      <c r="C21" s="22"/>
      <c r="D21" s="22"/>
      <c r="E21" s="524"/>
      <c r="F21" s="524"/>
      <c r="G21" s="524"/>
      <c r="H21" s="524"/>
      <c r="I21" s="524"/>
      <c r="J21" s="524"/>
      <c r="K21" s="524"/>
      <c r="L21" s="22"/>
    </row>
    <row r="22" spans="1:13" ht="15" customHeight="1">
      <c r="A22" s="525" t="s">
        <v>15</v>
      </c>
      <c r="B22" s="525"/>
      <c r="C22" s="525"/>
      <c r="D22" s="525"/>
      <c r="E22" s="525"/>
      <c r="F22" s="525"/>
      <c r="G22" s="525"/>
      <c r="H22" s="525"/>
      <c r="I22" s="525"/>
      <c r="J22" s="525"/>
      <c r="K22" s="525"/>
      <c r="L22" s="525"/>
      <c r="M22" s="30"/>
    </row>
    <row r="23" spans="1:13">
      <c r="F23" s="19"/>
      <c r="J23" s="5"/>
      <c r="K23" s="13"/>
      <c r="L23" s="6" t="s">
        <v>16</v>
      </c>
      <c r="M23" s="30"/>
    </row>
    <row r="24" spans="1:13">
      <c r="F24" s="19"/>
      <c r="J24" s="31" t="s">
        <v>17</v>
      </c>
      <c r="K24" s="23"/>
      <c r="L24" s="32"/>
      <c r="M24" s="30"/>
    </row>
    <row r="25" spans="1:13">
      <c r="E25" s="17"/>
      <c r="F25" s="33"/>
      <c r="I25" s="34"/>
      <c r="J25" s="34"/>
      <c r="K25" s="35" t="s">
        <v>18</v>
      </c>
      <c r="L25" s="32"/>
      <c r="M25" s="30"/>
    </row>
    <row r="26" spans="1:13">
      <c r="A26" s="526"/>
      <c r="B26" s="526"/>
      <c r="C26" s="526"/>
      <c r="D26" s="526"/>
      <c r="E26" s="526"/>
      <c r="F26" s="526"/>
      <c r="G26" s="526"/>
      <c r="H26" s="526"/>
      <c r="I26" s="526"/>
      <c r="J26" s="36"/>
      <c r="K26" s="35" t="s">
        <v>19</v>
      </c>
      <c r="L26" s="37" t="s">
        <v>20</v>
      </c>
      <c r="M26" s="30"/>
    </row>
    <row r="27" spans="1:13">
      <c r="A27" s="526" t="s">
        <v>21</v>
      </c>
      <c r="B27" s="526"/>
      <c r="C27" s="526"/>
      <c r="D27" s="526"/>
      <c r="E27" s="526"/>
      <c r="F27" s="526"/>
      <c r="G27" s="526"/>
      <c r="H27" s="526"/>
      <c r="I27" s="526"/>
      <c r="J27" s="38" t="s">
        <v>22</v>
      </c>
      <c r="K27" s="113"/>
      <c r="L27" s="32"/>
      <c r="M27" s="30"/>
    </row>
    <row r="28" spans="1:13">
      <c r="D28" s="36"/>
      <c r="E28" s="36"/>
      <c r="F28" s="36"/>
      <c r="G28" s="39" t="s">
        <v>23</v>
      </c>
      <c r="H28" s="40"/>
      <c r="I28" s="41"/>
      <c r="J28" s="42"/>
      <c r="K28" s="32"/>
      <c r="L28" s="32"/>
      <c r="M28" s="30"/>
    </row>
    <row r="29" spans="1:13">
      <c r="D29" s="36"/>
      <c r="E29" s="36"/>
      <c r="F29" s="36"/>
      <c r="G29" s="519" t="s">
        <v>24</v>
      </c>
      <c r="H29" s="519"/>
      <c r="I29" s="114"/>
      <c r="J29" s="43"/>
      <c r="K29" s="32"/>
      <c r="L29" s="32"/>
      <c r="M29" s="30"/>
    </row>
    <row r="30" spans="1:13">
      <c r="A30" s="494"/>
      <c r="B30" s="494"/>
      <c r="C30" s="494"/>
      <c r="D30" s="494"/>
      <c r="E30" s="494"/>
      <c r="F30" s="494"/>
      <c r="G30" s="494"/>
      <c r="H30" s="494"/>
      <c r="I30" s="494"/>
      <c r="J30" s="44"/>
      <c r="K30" s="44"/>
      <c r="L30" s="45" t="s">
        <v>25</v>
      </c>
      <c r="M30" s="46"/>
    </row>
    <row r="31" spans="1:13" ht="27" customHeight="1">
      <c r="A31" s="497" t="s">
        <v>26</v>
      </c>
      <c r="B31" s="498"/>
      <c r="C31" s="498"/>
      <c r="D31" s="498"/>
      <c r="E31" s="498"/>
      <c r="F31" s="498"/>
      <c r="G31" s="501" t="s">
        <v>27</v>
      </c>
      <c r="H31" s="503" t="s">
        <v>28</v>
      </c>
      <c r="I31" s="505" t="s">
        <v>29</v>
      </c>
      <c r="J31" s="506"/>
      <c r="K31" s="507" t="s">
        <v>30</v>
      </c>
      <c r="L31" s="509" t="s">
        <v>31</v>
      </c>
      <c r="M31" s="46"/>
    </row>
    <row r="32" spans="1:13" ht="58.5" customHeight="1">
      <c r="A32" s="499"/>
      <c r="B32" s="500"/>
      <c r="C32" s="500"/>
      <c r="D32" s="500"/>
      <c r="E32" s="500"/>
      <c r="F32" s="500"/>
      <c r="G32" s="502"/>
      <c r="H32" s="504"/>
      <c r="I32" s="47" t="s">
        <v>32</v>
      </c>
      <c r="J32" s="48" t="s">
        <v>33</v>
      </c>
      <c r="K32" s="508"/>
      <c r="L32" s="510"/>
    </row>
    <row r="33" spans="1:15">
      <c r="A33" s="516" t="s">
        <v>34</v>
      </c>
      <c r="B33" s="517"/>
      <c r="C33" s="517"/>
      <c r="D33" s="517"/>
      <c r="E33" s="517"/>
      <c r="F33" s="518"/>
      <c r="G33" s="7">
        <v>2</v>
      </c>
      <c r="H33" s="8">
        <v>3</v>
      </c>
      <c r="I33" s="9" t="s">
        <v>35</v>
      </c>
      <c r="J33" s="10" t="s">
        <v>36</v>
      </c>
      <c r="K33" s="11">
        <v>6</v>
      </c>
      <c r="L33" s="11">
        <v>7</v>
      </c>
    </row>
    <row r="34" spans="1:15">
      <c r="A34" s="49">
        <v>2</v>
      </c>
      <c r="B34" s="49"/>
      <c r="C34" s="50"/>
      <c r="D34" s="51"/>
      <c r="E34" s="49"/>
      <c r="F34" s="52"/>
      <c r="G34" s="51" t="s">
        <v>37</v>
      </c>
      <c r="H34" s="7">
        <v>1</v>
      </c>
      <c r="I34" s="115">
        <f>SUM(I35+I46+I65+I86+I93+I113+I139+I158+I168)</f>
        <v>2849007</v>
      </c>
      <c r="J34" s="115">
        <f>SUM(J35+J46+J65+J86+J93+J113+J139+J158+J168)</f>
        <v>2849007</v>
      </c>
      <c r="K34" s="116">
        <f>SUM(K35+K46+K65+K86+K93+K113+K139+K158+K168)</f>
        <v>2845657.1</v>
      </c>
      <c r="L34" s="115">
        <f>SUM(L35+L46+L65+L86+L93+L113+L139+L158+L168)</f>
        <v>2845657.1</v>
      </c>
      <c r="M34" s="53"/>
      <c r="N34" s="53"/>
      <c r="O34" s="53"/>
    </row>
    <row r="35" spans="1:15" ht="17.25" customHeight="1">
      <c r="A35" s="49">
        <v>2</v>
      </c>
      <c r="B35" s="54">
        <v>1</v>
      </c>
      <c r="C35" s="55"/>
      <c r="D35" s="56"/>
      <c r="E35" s="57"/>
      <c r="F35" s="58"/>
      <c r="G35" s="59" t="s">
        <v>38</v>
      </c>
      <c r="H35" s="7">
        <v>2</v>
      </c>
      <c r="I35" s="115">
        <f>SUM(I36+I42)</f>
        <v>2460862</v>
      </c>
      <c r="J35" s="115">
        <f>SUM(J36+J42)</f>
        <v>2460862</v>
      </c>
      <c r="K35" s="117">
        <f>SUM(K36+K42)</f>
        <v>2457663.56</v>
      </c>
      <c r="L35" s="118">
        <f>SUM(L36+L42)</f>
        <v>2457663.56</v>
      </c>
      <c r="M35"/>
    </row>
    <row r="36" spans="1:15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39</v>
      </c>
      <c r="H36" s="7">
        <v>3</v>
      </c>
      <c r="I36" s="115">
        <f>SUM(I37)</f>
        <v>2420143</v>
      </c>
      <c r="J36" s="115">
        <f>SUM(J37)</f>
        <v>2420143</v>
      </c>
      <c r="K36" s="116">
        <f>SUM(K37)</f>
        <v>2416944.56</v>
      </c>
      <c r="L36" s="115">
        <f>SUM(L37)</f>
        <v>2416944.56</v>
      </c>
    </row>
    <row r="37" spans="1:15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39</v>
      </c>
      <c r="H37" s="7">
        <v>4</v>
      </c>
      <c r="I37" s="115">
        <f>SUM(I38+I40)</f>
        <v>2420143</v>
      </c>
      <c r="J37" s="115">
        <f t="shared" ref="J37:L38" si="0">SUM(J38)</f>
        <v>2420143</v>
      </c>
      <c r="K37" s="115">
        <f t="shared" si="0"/>
        <v>2416944.56</v>
      </c>
      <c r="L37" s="115">
        <f t="shared" si="0"/>
        <v>2416944.56</v>
      </c>
    </row>
    <row r="38" spans="1:15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40</v>
      </c>
      <c r="H38" s="7">
        <v>5</v>
      </c>
      <c r="I38" s="116">
        <f>SUM(I39)</f>
        <v>2420143</v>
      </c>
      <c r="J38" s="116">
        <f t="shared" si="0"/>
        <v>2420143</v>
      </c>
      <c r="K38" s="116">
        <f t="shared" si="0"/>
        <v>2416944.56</v>
      </c>
      <c r="L38" s="116">
        <f t="shared" si="0"/>
        <v>2416944.56</v>
      </c>
    </row>
    <row r="39" spans="1:15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40</v>
      </c>
      <c r="H39" s="7">
        <v>6</v>
      </c>
      <c r="I39" s="119">
        <v>2420143</v>
      </c>
      <c r="J39" s="120">
        <v>2420143</v>
      </c>
      <c r="K39" s="120">
        <v>2416944.56</v>
      </c>
      <c r="L39" s="120">
        <v>2416944.56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41</v>
      </c>
      <c r="H40" s="7">
        <v>7</v>
      </c>
      <c r="I40" s="116">
        <f>I41</f>
        <v>0</v>
      </c>
      <c r="J40" s="116">
        <f>J41</f>
        <v>0</v>
      </c>
      <c r="K40" s="116">
        <f>K41</f>
        <v>0</v>
      </c>
      <c r="L40" s="116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41</v>
      </c>
      <c r="H41" s="7">
        <v>8</v>
      </c>
      <c r="I41" s="120">
        <v>0</v>
      </c>
      <c r="J41" s="121">
        <v>0</v>
      </c>
      <c r="K41" s="120">
        <v>0</v>
      </c>
      <c r="L41" s="121">
        <v>0</v>
      </c>
    </row>
    <row r="42" spans="1:15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42</v>
      </c>
      <c r="H42" s="7">
        <v>9</v>
      </c>
      <c r="I42" s="116">
        <f t="shared" ref="I42:L44" si="1">I43</f>
        <v>40719</v>
      </c>
      <c r="J42" s="115">
        <f t="shared" si="1"/>
        <v>40719</v>
      </c>
      <c r="K42" s="116">
        <f t="shared" si="1"/>
        <v>40719</v>
      </c>
      <c r="L42" s="115">
        <f t="shared" si="1"/>
        <v>40719</v>
      </c>
    </row>
    <row r="43" spans="1:15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42</v>
      </c>
      <c r="H43" s="7">
        <v>10</v>
      </c>
      <c r="I43" s="116">
        <f t="shared" si="1"/>
        <v>40719</v>
      </c>
      <c r="J43" s="115">
        <f t="shared" si="1"/>
        <v>40719</v>
      </c>
      <c r="K43" s="115">
        <f t="shared" si="1"/>
        <v>40719</v>
      </c>
      <c r="L43" s="115">
        <f t="shared" si="1"/>
        <v>40719</v>
      </c>
    </row>
    <row r="44" spans="1:15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42</v>
      </c>
      <c r="H44" s="7">
        <v>11</v>
      </c>
      <c r="I44" s="115">
        <f t="shared" si="1"/>
        <v>40719</v>
      </c>
      <c r="J44" s="115">
        <f t="shared" si="1"/>
        <v>40719</v>
      </c>
      <c r="K44" s="115">
        <f t="shared" si="1"/>
        <v>40719</v>
      </c>
      <c r="L44" s="115">
        <f t="shared" si="1"/>
        <v>40719</v>
      </c>
    </row>
    <row r="45" spans="1:15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42</v>
      </c>
      <c r="H45" s="7">
        <v>12</v>
      </c>
      <c r="I45" s="121">
        <v>40719</v>
      </c>
      <c r="J45" s="120">
        <v>40719</v>
      </c>
      <c r="K45" s="120">
        <v>40719</v>
      </c>
      <c r="L45" s="120">
        <v>40719</v>
      </c>
    </row>
    <row r="46" spans="1:15">
      <c r="A46" s="65">
        <v>2</v>
      </c>
      <c r="B46" s="66">
        <v>2</v>
      </c>
      <c r="C46" s="55"/>
      <c r="D46" s="56"/>
      <c r="E46" s="57"/>
      <c r="F46" s="58"/>
      <c r="G46" s="59" t="s">
        <v>43</v>
      </c>
      <c r="H46" s="7">
        <v>13</v>
      </c>
      <c r="I46" s="122">
        <f t="shared" ref="I46:L48" si="2">I47</f>
        <v>312359</v>
      </c>
      <c r="J46" s="123">
        <f t="shared" si="2"/>
        <v>312359</v>
      </c>
      <c r="K46" s="122">
        <f t="shared" si="2"/>
        <v>312311.40000000002</v>
      </c>
      <c r="L46" s="122">
        <f t="shared" si="2"/>
        <v>312311.40000000002</v>
      </c>
    </row>
    <row r="47" spans="1:15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43</v>
      </c>
      <c r="H47" s="7">
        <v>14</v>
      </c>
      <c r="I47" s="115">
        <f t="shared" si="2"/>
        <v>312359</v>
      </c>
      <c r="J47" s="116">
        <f t="shared" si="2"/>
        <v>312359</v>
      </c>
      <c r="K47" s="115">
        <f t="shared" si="2"/>
        <v>312311.40000000002</v>
      </c>
      <c r="L47" s="116">
        <f t="shared" si="2"/>
        <v>312311.40000000002</v>
      </c>
    </row>
    <row r="48" spans="1:15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43</v>
      </c>
      <c r="H48" s="7">
        <v>15</v>
      </c>
      <c r="I48" s="115">
        <f t="shared" si="2"/>
        <v>312359</v>
      </c>
      <c r="J48" s="116">
        <f t="shared" si="2"/>
        <v>312359</v>
      </c>
      <c r="K48" s="118">
        <f t="shared" si="2"/>
        <v>312311.40000000002</v>
      </c>
      <c r="L48" s="118">
        <f t="shared" si="2"/>
        <v>312311.40000000002</v>
      </c>
    </row>
    <row r="49" spans="1:13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43</v>
      </c>
      <c r="H49" s="7">
        <v>16</v>
      </c>
      <c r="I49" s="124">
        <f>SUM(I50:I64)</f>
        <v>312359</v>
      </c>
      <c r="J49" s="124">
        <f>SUM(J50:J64)</f>
        <v>312359</v>
      </c>
      <c r="K49" s="125">
        <f>SUM(K50:K64)</f>
        <v>312311.40000000002</v>
      </c>
      <c r="L49" s="125">
        <f>SUM(L50:L64)</f>
        <v>312311.40000000002</v>
      </c>
    </row>
    <row r="50" spans="1:13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44</v>
      </c>
      <c r="H50" s="7">
        <v>17</v>
      </c>
      <c r="I50" s="120">
        <v>81000</v>
      </c>
      <c r="J50" s="120">
        <v>81000</v>
      </c>
      <c r="K50" s="120">
        <v>81000</v>
      </c>
      <c r="L50" s="120">
        <v>81000</v>
      </c>
    </row>
    <row r="51" spans="1:13" ht="25.5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45</v>
      </c>
      <c r="H51" s="7">
        <v>18</v>
      </c>
      <c r="I51" s="120">
        <v>700</v>
      </c>
      <c r="J51" s="120">
        <v>700</v>
      </c>
      <c r="K51" s="120">
        <v>693.27</v>
      </c>
      <c r="L51" s="120">
        <v>693.27</v>
      </c>
      <c r="M51"/>
    </row>
    <row r="52" spans="1:13" ht="25.5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46</v>
      </c>
      <c r="H52" s="7">
        <v>19</v>
      </c>
      <c r="I52" s="120">
        <v>1900</v>
      </c>
      <c r="J52" s="120">
        <v>1900</v>
      </c>
      <c r="K52" s="120">
        <v>1880.87</v>
      </c>
      <c r="L52" s="120">
        <v>1880.87</v>
      </c>
      <c r="M52"/>
    </row>
    <row r="53" spans="1:13" ht="25.5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47</v>
      </c>
      <c r="H53" s="7">
        <v>20</v>
      </c>
      <c r="I53" s="120">
        <v>9710</v>
      </c>
      <c r="J53" s="120">
        <v>9710</v>
      </c>
      <c r="K53" s="120">
        <v>9700.01</v>
      </c>
      <c r="L53" s="120">
        <v>9700.01</v>
      </c>
      <c r="M53"/>
    </row>
    <row r="54" spans="1:13" ht="25.5" hidden="1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48</v>
      </c>
      <c r="H54" s="7">
        <v>21</v>
      </c>
      <c r="I54" s="120">
        <v>0</v>
      </c>
      <c r="J54" s="120">
        <v>0</v>
      </c>
      <c r="K54" s="120">
        <v>0</v>
      </c>
      <c r="L54" s="120">
        <v>0</v>
      </c>
      <c r="M54"/>
    </row>
    <row r="55" spans="1:13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49</v>
      </c>
      <c r="H55" s="7">
        <v>22</v>
      </c>
      <c r="I55" s="121">
        <v>470</v>
      </c>
      <c r="J55" s="120">
        <v>470</v>
      </c>
      <c r="K55" s="120">
        <v>466.73</v>
      </c>
      <c r="L55" s="120">
        <v>466.73</v>
      </c>
    </row>
    <row r="56" spans="1:13" ht="25.5" hidden="1" customHeight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50</v>
      </c>
      <c r="H56" s="7">
        <v>23</v>
      </c>
      <c r="I56" s="126">
        <v>0</v>
      </c>
      <c r="J56" s="120">
        <v>0</v>
      </c>
      <c r="K56" s="120">
        <v>0</v>
      </c>
      <c r="L56" s="120">
        <v>0</v>
      </c>
      <c r="M56"/>
    </row>
    <row r="57" spans="1:13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51</v>
      </c>
      <c r="H57" s="7">
        <v>24</v>
      </c>
      <c r="I57" s="121">
        <v>0</v>
      </c>
      <c r="J57" s="121">
        <v>0</v>
      </c>
      <c r="K57" s="121">
        <v>0</v>
      </c>
      <c r="L57" s="121">
        <v>0</v>
      </c>
      <c r="M57"/>
    </row>
    <row r="58" spans="1:13" ht="25.5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52</v>
      </c>
      <c r="H58" s="7">
        <v>25</v>
      </c>
      <c r="I58" s="121">
        <v>45520</v>
      </c>
      <c r="J58" s="120">
        <v>45520</v>
      </c>
      <c r="K58" s="120">
        <v>45520</v>
      </c>
      <c r="L58" s="120">
        <v>45520</v>
      </c>
      <c r="M58"/>
    </row>
    <row r="59" spans="1:13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53</v>
      </c>
      <c r="H59" s="7">
        <v>26</v>
      </c>
      <c r="I59" s="121">
        <v>6930</v>
      </c>
      <c r="J59" s="120">
        <v>6930</v>
      </c>
      <c r="K59" s="120">
        <v>6926</v>
      </c>
      <c r="L59" s="120">
        <v>6926</v>
      </c>
    </row>
    <row r="60" spans="1:13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54</v>
      </c>
      <c r="H60" s="7">
        <v>27</v>
      </c>
      <c r="I60" s="121">
        <v>0</v>
      </c>
      <c r="J60" s="121">
        <v>0</v>
      </c>
      <c r="K60" s="121">
        <v>0</v>
      </c>
      <c r="L60" s="121">
        <v>0</v>
      </c>
      <c r="M60"/>
    </row>
    <row r="61" spans="1:13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55</v>
      </c>
      <c r="H61" s="7">
        <v>28</v>
      </c>
      <c r="I61" s="121">
        <v>51000</v>
      </c>
      <c r="J61" s="120">
        <v>51000</v>
      </c>
      <c r="K61" s="120">
        <v>51000</v>
      </c>
      <c r="L61" s="120">
        <v>51000</v>
      </c>
    </row>
    <row r="62" spans="1:13" ht="25.5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56</v>
      </c>
      <c r="H62" s="7">
        <v>29</v>
      </c>
      <c r="I62" s="121">
        <v>30970</v>
      </c>
      <c r="J62" s="120">
        <v>30970</v>
      </c>
      <c r="K62" s="120">
        <v>30965.52</v>
      </c>
      <c r="L62" s="120">
        <v>30965.52</v>
      </c>
      <c r="M62"/>
    </row>
    <row r="63" spans="1:13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57</v>
      </c>
      <c r="H63" s="7">
        <v>30</v>
      </c>
      <c r="I63" s="121">
        <v>800</v>
      </c>
      <c r="J63" s="120">
        <v>800</v>
      </c>
      <c r="K63" s="120">
        <v>800</v>
      </c>
      <c r="L63" s="120">
        <v>800</v>
      </c>
    </row>
    <row r="64" spans="1:13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58</v>
      </c>
      <c r="H64" s="7">
        <v>31</v>
      </c>
      <c r="I64" s="121">
        <v>83359</v>
      </c>
      <c r="J64" s="120">
        <v>83359</v>
      </c>
      <c r="K64" s="120">
        <v>83359</v>
      </c>
      <c r="L64" s="120">
        <v>83359</v>
      </c>
    </row>
    <row r="65" spans="1:15" hidden="1">
      <c r="A65" s="79">
        <v>2</v>
      </c>
      <c r="B65" s="80">
        <v>3</v>
      </c>
      <c r="C65" s="54"/>
      <c r="D65" s="55"/>
      <c r="E65" s="55"/>
      <c r="F65" s="58"/>
      <c r="G65" s="81" t="s">
        <v>59</v>
      </c>
      <c r="H65" s="7">
        <v>32</v>
      </c>
      <c r="I65" s="122">
        <f>I66+I82</f>
        <v>0</v>
      </c>
      <c r="J65" s="122">
        <f>J66+J82</f>
        <v>0</v>
      </c>
      <c r="K65" s="122">
        <f>K66+K82</f>
        <v>0</v>
      </c>
      <c r="L65" s="122">
        <f>L66+L82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60</v>
      </c>
      <c r="H66" s="7">
        <v>33</v>
      </c>
      <c r="I66" s="115">
        <f>SUM(I67+I72+I77)</f>
        <v>0</v>
      </c>
      <c r="J66" s="127">
        <f>SUM(J67+J72+J77)</f>
        <v>0</v>
      </c>
      <c r="K66" s="116">
        <f>SUM(K67+K72+K77)</f>
        <v>0</v>
      </c>
      <c r="L66" s="115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61</v>
      </c>
      <c r="H67" s="7">
        <v>34</v>
      </c>
      <c r="I67" s="115">
        <f>I68</f>
        <v>0</v>
      </c>
      <c r="J67" s="127">
        <f>J68</f>
        <v>0</v>
      </c>
      <c r="K67" s="116">
        <f>K68</f>
        <v>0</v>
      </c>
      <c r="L67" s="115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61</v>
      </c>
      <c r="H68" s="7">
        <v>35</v>
      </c>
      <c r="I68" s="115">
        <f>SUM(I69:I71)</f>
        <v>0</v>
      </c>
      <c r="J68" s="127">
        <f>SUM(J69:J71)</f>
        <v>0</v>
      </c>
      <c r="K68" s="116">
        <f>SUM(K69:K71)</f>
        <v>0</v>
      </c>
      <c r="L68" s="115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62</v>
      </c>
      <c r="H69" s="7">
        <v>36</v>
      </c>
      <c r="I69" s="121">
        <v>0</v>
      </c>
      <c r="J69" s="121">
        <v>0</v>
      </c>
      <c r="K69" s="121">
        <v>0</v>
      </c>
      <c r="L69" s="121">
        <v>0</v>
      </c>
      <c r="M69" s="82"/>
      <c r="N69" s="82"/>
      <c r="O69" s="82"/>
    </row>
    <row r="70" spans="1:15" ht="25.5" hidden="1" customHeight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63</v>
      </c>
      <c r="H70" s="7">
        <v>37</v>
      </c>
      <c r="I70" s="119">
        <v>0</v>
      </c>
      <c r="J70" s="119">
        <v>0</v>
      </c>
      <c r="K70" s="119">
        <v>0</v>
      </c>
      <c r="L70" s="119">
        <v>0</v>
      </c>
      <c r="M70"/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64</v>
      </c>
      <c r="H71" s="7">
        <v>38</v>
      </c>
      <c r="I71" s="121">
        <v>0</v>
      </c>
      <c r="J71" s="121">
        <v>0</v>
      </c>
      <c r="K71" s="121">
        <v>0</v>
      </c>
      <c r="L71" s="121">
        <v>0</v>
      </c>
    </row>
    <row r="72" spans="1:15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65</v>
      </c>
      <c r="H72" s="7">
        <v>39</v>
      </c>
      <c r="I72" s="122">
        <f>I73</f>
        <v>0</v>
      </c>
      <c r="J72" s="128">
        <f>J73</f>
        <v>0</v>
      </c>
      <c r="K72" s="123">
        <f>K73</f>
        <v>0</v>
      </c>
      <c r="L72" s="123">
        <f>L73</f>
        <v>0</v>
      </c>
      <c r="M72"/>
    </row>
    <row r="73" spans="1:15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65</v>
      </c>
      <c r="H73" s="7">
        <v>40</v>
      </c>
      <c r="I73" s="118">
        <f>SUM(I74:I76)</f>
        <v>0</v>
      </c>
      <c r="J73" s="129">
        <f>SUM(J74:J76)</f>
        <v>0</v>
      </c>
      <c r="K73" s="117">
        <f>SUM(K74:K76)</f>
        <v>0</v>
      </c>
      <c r="L73" s="116">
        <f>SUM(L74:L76)</f>
        <v>0</v>
      </c>
      <c r="M73"/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62</v>
      </c>
      <c r="H74" s="7">
        <v>41</v>
      </c>
      <c r="I74" s="121">
        <v>0</v>
      </c>
      <c r="J74" s="121">
        <v>0</v>
      </c>
      <c r="K74" s="121">
        <v>0</v>
      </c>
      <c r="L74" s="121">
        <v>0</v>
      </c>
      <c r="M74" s="82"/>
      <c r="N74" s="82"/>
      <c r="O74" s="82"/>
    </row>
    <row r="75" spans="1:15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63</v>
      </c>
      <c r="H75" s="7">
        <v>42</v>
      </c>
      <c r="I75" s="121">
        <v>0</v>
      </c>
      <c r="J75" s="121">
        <v>0</v>
      </c>
      <c r="K75" s="121">
        <v>0</v>
      </c>
      <c r="L75" s="121">
        <v>0</v>
      </c>
      <c r="M75"/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64</v>
      </c>
      <c r="H76" s="7">
        <v>43</v>
      </c>
      <c r="I76" s="121">
        <v>0</v>
      </c>
      <c r="J76" s="121">
        <v>0</v>
      </c>
      <c r="K76" s="121">
        <v>0</v>
      </c>
      <c r="L76" s="121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66</v>
      </c>
      <c r="H77" s="7">
        <v>44</v>
      </c>
      <c r="I77" s="115">
        <f>I78</f>
        <v>0</v>
      </c>
      <c r="J77" s="127">
        <f>J78</f>
        <v>0</v>
      </c>
      <c r="K77" s="116">
        <f>K78</f>
        <v>0</v>
      </c>
      <c r="L77" s="116">
        <f>L78</f>
        <v>0</v>
      </c>
      <c r="M77"/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67</v>
      </c>
      <c r="H78" s="7">
        <v>45</v>
      </c>
      <c r="I78" s="115">
        <f>SUM(I79:I81)</f>
        <v>0</v>
      </c>
      <c r="J78" s="127">
        <f>SUM(J79:J81)</f>
        <v>0</v>
      </c>
      <c r="K78" s="116">
        <f>SUM(K79:K81)</f>
        <v>0</v>
      </c>
      <c r="L78" s="116">
        <f>SUM(L79:L81)</f>
        <v>0</v>
      </c>
      <c r="M78"/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68</v>
      </c>
      <c r="H79" s="7">
        <v>46</v>
      </c>
      <c r="I79" s="119">
        <v>0</v>
      </c>
      <c r="J79" s="119">
        <v>0</v>
      </c>
      <c r="K79" s="119">
        <v>0</v>
      </c>
      <c r="L79" s="119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69</v>
      </c>
      <c r="H80" s="7">
        <v>47</v>
      </c>
      <c r="I80" s="121">
        <v>0</v>
      </c>
      <c r="J80" s="121">
        <v>0</v>
      </c>
      <c r="K80" s="121">
        <v>0</v>
      </c>
      <c r="L80" s="121">
        <v>0</v>
      </c>
    </row>
    <row r="81" spans="1:12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70</v>
      </c>
      <c r="H81" s="7">
        <v>48</v>
      </c>
      <c r="I81" s="119">
        <v>0</v>
      </c>
      <c r="J81" s="119">
        <v>0</v>
      </c>
      <c r="K81" s="119">
        <v>0</v>
      </c>
      <c r="L81" s="119">
        <v>0</v>
      </c>
    </row>
    <row r="82" spans="1:12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71</v>
      </c>
      <c r="H82" s="7">
        <v>49</v>
      </c>
      <c r="I82" s="115">
        <f t="shared" ref="I82:L83" si="3">I83</f>
        <v>0</v>
      </c>
      <c r="J82" s="115">
        <f t="shared" si="3"/>
        <v>0</v>
      </c>
      <c r="K82" s="115">
        <f t="shared" si="3"/>
        <v>0</v>
      </c>
      <c r="L82" s="115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71</v>
      </c>
      <c r="H83" s="7">
        <v>50</v>
      </c>
      <c r="I83" s="115">
        <f t="shared" si="3"/>
        <v>0</v>
      </c>
      <c r="J83" s="115">
        <f t="shared" si="3"/>
        <v>0</v>
      </c>
      <c r="K83" s="115">
        <f t="shared" si="3"/>
        <v>0</v>
      </c>
      <c r="L83" s="115">
        <f t="shared" si="3"/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71</v>
      </c>
      <c r="H84" s="7">
        <v>51</v>
      </c>
      <c r="I84" s="115">
        <f>SUM(I85)</f>
        <v>0</v>
      </c>
      <c r="J84" s="115">
        <f>SUM(J85)</f>
        <v>0</v>
      </c>
      <c r="K84" s="115">
        <f>SUM(K85)</f>
        <v>0</v>
      </c>
      <c r="L84" s="115">
        <f>SUM(L85)</f>
        <v>0</v>
      </c>
    </row>
    <row r="85" spans="1:12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71</v>
      </c>
      <c r="H85" s="7">
        <v>52</v>
      </c>
      <c r="I85" s="121">
        <v>0</v>
      </c>
      <c r="J85" s="121">
        <v>0</v>
      </c>
      <c r="K85" s="121">
        <v>0</v>
      </c>
      <c r="L85" s="121">
        <v>0</v>
      </c>
    </row>
    <row r="86" spans="1:12" hidden="1">
      <c r="A86" s="49">
        <v>2</v>
      </c>
      <c r="B86" s="50">
        <v>4</v>
      </c>
      <c r="C86" s="50"/>
      <c r="D86" s="50"/>
      <c r="E86" s="50"/>
      <c r="F86" s="52"/>
      <c r="G86" s="83" t="s">
        <v>72</v>
      </c>
      <c r="H86" s="7">
        <v>53</v>
      </c>
      <c r="I86" s="115">
        <f t="shared" ref="I86:L88" si="4">I87</f>
        <v>0</v>
      </c>
      <c r="J86" s="127">
        <f t="shared" si="4"/>
        <v>0</v>
      </c>
      <c r="K86" s="116">
        <f t="shared" si="4"/>
        <v>0</v>
      </c>
      <c r="L86" s="116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73</v>
      </c>
      <c r="H87" s="7">
        <v>54</v>
      </c>
      <c r="I87" s="115">
        <f t="shared" si="4"/>
        <v>0</v>
      </c>
      <c r="J87" s="127">
        <f t="shared" si="4"/>
        <v>0</v>
      </c>
      <c r="K87" s="116">
        <f t="shared" si="4"/>
        <v>0</v>
      </c>
      <c r="L87" s="116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73</v>
      </c>
      <c r="H88" s="7">
        <v>55</v>
      </c>
      <c r="I88" s="115">
        <f t="shared" si="4"/>
        <v>0</v>
      </c>
      <c r="J88" s="127">
        <f t="shared" si="4"/>
        <v>0</v>
      </c>
      <c r="K88" s="116">
        <f t="shared" si="4"/>
        <v>0</v>
      </c>
      <c r="L88" s="116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73</v>
      </c>
      <c r="H89" s="7">
        <v>56</v>
      </c>
      <c r="I89" s="115">
        <f>SUM(I90:I92)</f>
        <v>0</v>
      </c>
      <c r="J89" s="127">
        <f>SUM(J90:J92)</f>
        <v>0</v>
      </c>
      <c r="K89" s="116">
        <f>SUM(K90:K92)</f>
        <v>0</v>
      </c>
      <c r="L89" s="116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74</v>
      </c>
      <c r="H90" s="7">
        <v>57</v>
      </c>
      <c r="I90" s="121">
        <v>0</v>
      </c>
      <c r="J90" s="121">
        <v>0</v>
      </c>
      <c r="K90" s="121">
        <v>0</v>
      </c>
      <c r="L90" s="121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75</v>
      </c>
      <c r="H91" s="7">
        <v>58</v>
      </c>
      <c r="I91" s="121">
        <v>0</v>
      </c>
      <c r="J91" s="121">
        <v>0</v>
      </c>
      <c r="K91" s="121">
        <v>0</v>
      </c>
      <c r="L91" s="121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76</v>
      </c>
      <c r="H92" s="7">
        <v>59</v>
      </c>
      <c r="I92" s="121">
        <v>0</v>
      </c>
      <c r="J92" s="121">
        <v>0</v>
      </c>
      <c r="K92" s="121">
        <v>0</v>
      </c>
      <c r="L92" s="121">
        <v>0</v>
      </c>
    </row>
    <row r="93" spans="1:12" hidden="1">
      <c r="A93" s="49">
        <v>2</v>
      </c>
      <c r="B93" s="50">
        <v>5</v>
      </c>
      <c r="C93" s="49"/>
      <c r="D93" s="50"/>
      <c r="E93" s="50"/>
      <c r="F93" s="85"/>
      <c r="G93" s="51" t="s">
        <v>77</v>
      </c>
      <c r="H93" s="7">
        <v>60</v>
      </c>
      <c r="I93" s="115">
        <f>SUM(I94+I99+I104)</f>
        <v>0</v>
      </c>
      <c r="J93" s="127">
        <f>SUM(J94+J99+J104)</f>
        <v>0</v>
      </c>
      <c r="K93" s="116">
        <f>SUM(K94+K99+K104)</f>
        <v>0</v>
      </c>
      <c r="L93" s="116">
        <f>SUM(L94+L99+L104)</f>
        <v>0</v>
      </c>
    </row>
    <row r="94" spans="1:12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78</v>
      </c>
      <c r="H94" s="7">
        <v>61</v>
      </c>
      <c r="I94" s="122">
        <f t="shared" ref="I94:L95" si="5">I95</f>
        <v>0</v>
      </c>
      <c r="J94" s="128">
        <f t="shared" si="5"/>
        <v>0</v>
      </c>
      <c r="K94" s="123">
        <f t="shared" si="5"/>
        <v>0</v>
      </c>
      <c r="L94" s="123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78</v>
      </c>
      <c r="H95" s="7">
        <v>62</v>
      </c>
      <c r="I95" s="115">
        <f t="shared" si="5"/>
        <v>0</v>
      </c>
      <c r="J95" s="127">
        <f t="shared" si="5"/>
        <v>0</v>
      </c>
      <c r="K95" s="116">
        <f t="shared" si="5"/>
        <v>0</v>
      </c>
      <c r="L95" s="116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78</v>
      </c>
      <c r="H96" s="7">
        <v>63</v>
      </c>
      <c r="I96" s="115">
        <f>SUM(I97:I98)</f>
        <v>0</v>
      </c>
      <c r="J96" s="127">
        <f>SUM(J97:J98)</f>
        <v>0</v>
      </c>
      <c r="K96" s="116">
        <f>SUM(K97:K98)</f>
        <v>0</v>
      </c>
      <c r="L96" s="116">
        <f>SUM(L97:L98)</f>
        <v>0</v>
      </c>
    </row>
    <row r="97" spans="1:19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79</v>
      </c>
      <c r="H97" s="7">
        <v>64</v>
      </c>
      <c r="I97" s="121">
        <v>0</v>
      </c>
      <c r="J97" s="121">
        <v>0</v>
      </c>
      <c r="K97" s="121">
        <v>0</v>
      </c>
      <c r="L97" s="121">
        <v>0</v>
      </c>
      <c r="M97"/>
    </row>
    <row r="98" spans="1:19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80</v>
      </c>
      <c r="H98" s="7">
        <v>65</v>
      </c>
      <c r="I98" s="121">
        <v>0</v>
      </c>
      <c r="J98" s="121">
        <v>0</v>
      </c>
      <c r="K98" s="121">
        <v>0</v>
      </c>
      <c r="L98" s="121">
        <v>0</v>
      </c>
      <c r="M98"/>
    </row>
    <row r="99" spans="1:19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81</v>
      </c>
      <c r="H99" s="7">
        <v>66</v>
      </c>
      <c r="I99" s="115">
        <f t="shared" ref="I99:L100" si="6">I100</f>
        <v>0</v>
      </c>
      <c r="J99" s="127">
        <f t="shared" si="6"/>
        <v>0</v>
      </c>
      <c r="K99" s="116">
        <f t="shared" si="6"/>
        <v>0</v>
      </c>
      <c r="L99" s="115">
        <f t="shared" si="6"/>
        <v>0</v>
      </c>
    </row>
    <row r="100" spans="1:19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81</v>
      </c>
      <c r="H100" s="7">
        <v>67</v>
      </c>
      <c r="I100" s="115">
        <f t="shared" si="6"/>
        <v>0</v>
      </c>
      <c r="J100" s="127">
        <f t="shared" si="6"/>
        <v>0</v>
      </c>
      <c r="K100" s="116">
        <f t="shared" si="6"/>
        <v>0</v>
      </c>
      <c r="L100" s="115">
        <f t="shared" si="6"/>
        <v>0</v>
      </c>
    </row>
    <row r="101" spans="1:19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81</v>
      </c>
      <c r="H101" s="7">
        <v>68</v>
      </c>
      <c r="I101" s="115">
        <f>SUM(I102:I103)</f>
        <v>0</v>
      </c>
      <c r="J101" s="127">
        <f>SUM(J102:J103)</f>
        <v>0</v>
      </c>
      <c r="K101" s="116">
        <f>SUM(K102:K103)</f>
        <v>0</v>
      </c>
      <c r="L101" s="115">
        <f>SUM(L102:L103)</f>
        <v>0</v>
      </c>
    </row>
    <row r="102" spans="1:19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82</v>
      </c>
      <c r="H102" s="7">
        <v>69</v>
      </c>
      <c r="I102" s="121">
        <v>0</v>
      </c>
      <c r="J102" s="121">
        <v>0</v>
      </c>
      <c r="K102" s="121">
        <v>0</v>
      </c>
      <c r="L102" s="121">
        <v>0</v>
      </c>
      <c r="M102"/>
    </row>
    <row r="103" spans="1:19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83</v>
      </c>
      <c r="H103" s="7">
        <v>70</v>
      </c>
      <c r="I103" s="121">
        <v>0</v>
      </c>
      <c r="J103" s="121">
        <v>0</v>
      </c>
      <c r="K103" s="121">
        <v>0</v>
      </c>
      <c r="L103" s="121">
        <v>0</v>
      </c>
      <c r="M103"/>
    </row>
    <row r="104" spans="1:19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84</v>
      </c>
      <c r="H104" s="7">
        <v>71</v>
      </c>
      <c r="I104" s="115">
        <f>I105+I109</f>
        <v>0</v>
      </c>
      <c r="J104" s="115">
        <f>J105+J109</f>
        <v>0</v>
      </c>
      <c r="K104" s="115">
        <f>K105+K109</f>
        <v>0</v>
      </c>
      <c r="L104" s="115">
        <f>L105+L109</f>
        <v>0</v>
      </c>
      <c r="M104"/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85</v>
      </c>
      <c r="H105" s="7">
        <v>72</v>
      </c>
      <c r="I105" s="115">
        <f>I106</f>
        <v>0</v>
      </c>
      <c r="J105" s="127">
        <f>J106</f>
        <v>0</v>
      </c>
      <c r="K105" s="116">
        <f>K106</f>
        <v>0</v>
      </c>
      <c r="L105" s="115">
        <f>L106</f>
        <v>0</v>
      </c>
      <c r="M105"/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85</v>
      </c>
      <c r="H106" s="7">
        <v>73</v>
      </c>
      <c r="I106" s="118">
        <f>SUM(I107:I108)</f>
        <v>0</v>
      </c>
      <c r="J106" s="129">
        <f>SUM(J107:J108)</f>
        <v>0</v>
      </c>
      <c r="K106" s="117">
        <f>SUM(K107:K108)</f>
        <v>0</v>
      </c>
      <c r="L106" s="118">
        <f>SUM(L107:L108)</f>
        <v>0</v>
      </c>
      <c r="M106"/>
    </row>
    <row r="107" spans="1:19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85</v>
      </c>
      <c r="H107" s="7">
        <v>74</v>
      </c>
      <c r="I107" s="121">
        <v>0</v>
      </c>
      <c r="J107" s="121">
        <v>0</v>
      </c>
      <c r="K107" s="121">
        <v>0</v>
      </c>
      <c r="L107" s="121">
        <v>0</v>
      </c>
      <c r="M107"/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86</v>
      </c>
      <c r="H108" s="7">
        <v>75</v>
      </c>
      <c r="I108" s="121">
        <v>0</v>
      </c>
      <c r="J108" s="121">
        <v>0</v>
      </c>
      <c r="K108" s="121">
        <v>0</v>
      </c>
      <c r="L108" s="121">
        <v>0</v>
      </c>
      <c r="M108"/>
      <c r="S108" s="146"/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87</v>
      </c>
      <c r="H109" s="7">
        <v>76</v>
      </c>
      <c r="I109" s="116">
        <f>I110</f>
        <v>0</v>
      </c>
      <c r="J109" s="115">
        <f>J110</f>
        <v>0</v>
      </c>
      <c r="K109" s="115">
        <f>K110</f>
        <v>0</v>
      </c>
      <c r="L109" s="115">
        <f>L110</f>
        <v>0</v>
      </c>
      <c r="M109"/>
    </row>
    <row r="110" spans="1:19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87</v>
      </c>
      <c r="H110" s="7">
        <v>77</v>
      </c>
      <c r="I110" s="118">
        <f>SUM(I111:I112)</f>
        <v>0</v>
      </c>
      <c r="J110" s="118">
        <f>SUM(J111:J112)</f>
        <v>0</v>
      </c>
      <c r="K110" s="118">
        <f>SUM(K111:K112)</f>
        <v>0</v>
      </c>
      <c r="L110" s="118">
        <f>SUM(L111:L112)</f>
        <v>0</v>
      </c>
      <c r="M110"/>
    </row>
    <row r="111" spans="1:19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87</v>
      </c>
      <c r="H111" s="7">
        <v>78</v>
      </c>
      <c r="I111" s="121">
        <v>0</v>
      </c>
      <c r="J111" s="121">
        <v>0</v>
      </c>
      <c r="K111" s="121">
        <v>0</v>
      </c>
      <c r="L111" s="121">
        <v>0</v>
      </c>
      <c r="M111"/>
    </row>
    <row r="112" spans="1:19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88</v>
      </c>
      <c r="H112" s="7">
        <v>79</v>
      </c>
      <c r="I112" s="121">
        <v>0</v>
      </c>
      <c r="J112" s="121">
        <v>0</v>
      </c>
      <c r="K112" s="121">
        <v>0</v>
      </c>
      <c r="L112" s="121">
        <v>0</v>
      </c>
    </row>
    <row r="113" spans="1:13" hidden="1">
      <c r="A113" s="83">
        <v>2</v>
      </c>
      <c r="B113" s="49">
        <v>6</v>
      </c>
      <c r="C113" s="50"/>
      <c r="D113" s="51"/>
      <c r="E113" s="49"/>
      <c r="F113" s="85"/>
      <c r="G113" s="88" t="s">
        <v>89</v>
      </c>
      <c r="H113" s="7">
        <v>80</v>
      </c>
      <c r="I113" s="115">
        <f>SUM(I114+I119+I123+I127+I131+I135)</f>
        <v>0</v>
      </c>
      <c r="J113" s="115">
        <f>SUM(J114+J119+J123+J127+J131+J135)</f>
        <v>0</v>
      </c>
      <c r="K113" s="115">
        <f>SUM(K114+K119+K123+K127+K131+K135)</f>
        <v>0</v>
      </c>
      <c r="L113" s="115">
        <f>SUM(L114+L119+L123+L127+L131+L135)</f>
        <v>0</v>
      </c>
    </row>
    <row r="114" spans="1:13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90</v>
      </c>
      <c r="H114" s="7">
        <v>81</v>
      </c>
      <c r="I114" s="118">
        <f t="shared" ref="I114:L115" si="7">I115</f>
        <v>0</v>
      </c>
      <c r="J114" s="129">
        <f t="shared" si="7"/>
        <v>0</v>
      </c>
      <c r="K114" s="117">
        <f t="shared" si="7"/>
        <v>0</v>
      </c>
      <c r="L114" s="118">
        <f t="shared" si="7"/>
        <v>0</v>
      </c>
    </row>
    <row r="115" spans="1:13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90</v>
      </c>
      <c r="H115" s="7">
        <v>82</v>
      </c>
      <c r="I115" s="115">
        <f t="shared" si="7"/>
        <v>0</v>
      </c>
      <c r="J115" s="127">
        <f t="shared" si="7"/>
        <v>0</v>
      </c>
      <c r="K115" s="116">
        <f t="shared" si="7"/>
        <v>0</v>
      </c>
      <c r="L115" s="115">
        <f t="shared" si="7"/>
        <v>0</v>
      </c>
    </row>
    <row r="116" spans="1:13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90</v>
      </c>
      <c r="H116" s="7">
        <v>83</v>
      </c>
      <c r="I116" s="115">
        <f>SUM(I117:I118)</f>
        <v>0</v>
      </c>
      <c r="J116" s="127">
        <f>SUM(J117:J118)</f>
        <v>0</v>
      </c>
      <c r="K116" s="116">
        <f>SUM(K117:K118)</f>
        <v>0</v>
      </c>
      <c r="L116" s="115">
        <f>SUM(L117:L118)</f>
        <v>0</v>
      </c>
    </row>
    <row r="117" spans="1:13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91</v>
      </c>
      <c r="H117" s="7">
        <v>84</v>
      </c>
      <c r="I117" s="121">
        <v>0</v>
      </c>
      <c r="J117" s="121">
        <v>0</v>
      </c>
      <c r="K117" s="121">
        <v>0</v>
      </c>
      <c r="L117" s="121">
        <v>0</v>
      </c>
    </row>
    <row r="118" spans="1:13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92</v>
      </c>
      <c r="H118" s="7">
        <v>85</v>
      </c>
      <c r="I118" s="119">
        <v>0</v>
      </c>
      <c r="J118" s="119">
        <v>0</v>
      </c>
      <c r="K118" s="119">
        <v>0</v>
      </c>
      <c r="L118" s="119">
        <v>0</v>
      </c>
    </row>
    <row r="119" spans="1:13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93</v>
      </c>
      <c r="H119" s="7">
        <v>86</v>
      </c>
      <c r="I119" s="115">
        <f t="shared" ref="I119:L121" si="8">I120</f>
        <v>0</v>
      </c>
      <c r="J119" s="127">
        <f t="shared" si="8"/>
        <v>0</v>
      </c>
      <c r="K119" s="116">
        <f t="shared" si="8"/>
        <v>0</v>
      </c>
      <c r="L119" s="115">
        <f t="shared" si="8"/>
        <v>0</v>
      </c>
      <c r="M119"/>
    </row>
    <row r="120" spans="1:13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93</v>
      </c>
      <c r="H120" s="7">
        <v>87</v>
      </c>
      <c r="I120" s="115">
        <f t="shared" si="8"/>
        <v>0</v>
      </c>
      <c r="J120" s="127">
        <f t="shared" si="8"/>
        <v>0</v>
      </c>
      <c r="K120" s="116">
        <f t="shared" si="8"/>
        <v>0</v>
      </c>
      <c r="L120" s="115">
        <f t="shared" si="8"/>
        <v>0</v>
      </c>
      <c r="M120"/>
    </row>
    <row r="121" spans="1:13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93</v>
      </c>
      <c r="H121" s="7">
        <v>88</v>
      </c>
      <c r="I121" s="130">
        <f t="shared" si="8"/>
        <v>0</v>
      </c>
      <c r="J121" s="131">
        <f t="shared" si="8"/>
        <v>0</v>
      </c>
      <c r="K121" s="132">
        <f t="shared" si="8"/>
        <v>0</v>
      </c>
      <c r="L121" s="130">
        <f t="shared" si="8"/>
        <v>0</v>
      </c>
      <c r="M121"/>
    </row>
    <row r="122" spans="1:13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93</v>
      </c>
      <c r="H122" s="7">
        <v>89</v>
      </c>
      <c r="I122" s="121">
        <v>0</v>
      </c>
      <c r="J122" s="121">
        <v>0</v>
      </c>
      <c r="K122" s="121">
        <v>0</v>
      </c>
      <c r="L122" s="121">
        <v>0</v>
      </c>
      <c r="M122"/>
    </row>
    <row r="123" spans="1:13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94</v>
      </c>
      <c r="H123" s="7">
        <v>90</v>
      </c>
      <c r="I123" s="122">
        <f t="shared" ref="I123:L125" si="9">I124</f>
        <v>0</v>
      </c>
      <c r="J123" s="128">
        <f t="shared" si="9"/>
        <v>0</v>
      </c>
      <c r="K123" s="123">
        <f t="shared" si="9"/>
        <v>0</v>
      </c>
      <c r="L123" s="122">
        <f t="shared" si="9"/>
        <v>0</v>
      </c>
      <c r="M123"/>
    </row>
    <row r="124" spans="1:13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94</v>
      </c>
      <c r="H124" s="7">
        <v>91</v>
      </c>
      <c r="I124" s="115">
        <f t="shared" si="9"/>
        <v>0</v>
      </c>
      <c r="J124" s="127">
        <f t="shared" si="9"/>
        <v>0</v>
      </c>
      <c r="K124" s="116">
        <f t="shared" si="9"/>
        <v>0</v>
      </c>
      <c r="L124" s="115">
        <f t="shared" si="9"/>
        <v>0</v>
      </c>
      <c r="M124"/>
    </row>
    <row r="125" spans="1:13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94</v>
      </c>
      <c r="H125" s="7">
        <v>92</v>
      </c>
      <c r="I125" s="115">
        <f t="shared" si="9"/>
        <v>0</v>
      </c>
      <c r="J125" s="127">
        <f t="shared" si="9"/>
        <v>0</v>
      </c>
      <c r="K125" s="116">
        <f t="shared" si="9"/>
        <v>0</v>
      </c>
      <c r="L125" s="115">
        <f t="shared" si="9"/>
        <v>0</v>
      </c>
      <c r="M125"/>
    </row>
    <row r="126" spans="1:13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94</v>
      </c>
      <c r="H126" s="7">
        <v>93</v>
      </c>
      <c r="I126" s="121">
        <v>0</v>
      </c>
      <c r="J126" s="121">
        <v>0</v>
      </c>
      <c r="K126" s="121">
        <v>0</v>
      </c>
      <c r="L126" s="121">
        <v>0</v>
      </c>
      <c r="M126"/>
    </row>
    <row r="127" spans="1:13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95</v>
      </c>
      <c r="H127" s="7">
        <v>94</v>
      </c>
      <c r="I127" s="122">
        <f t="shared" ref="I127:L129" si="10">I128</f>
        <v>0</v>
      </c>
      <c r="J127" s="128">
        <f t="shared" si="10"/>
        <v>0</v>
      </c>
      <c r="K127" s="123">
        <f t="shared" si="10"/>
        <v>0</v>
      </c>
      <c r="L127" s="122">
        <f t="shared" si="10"/>
        <v>0</v>
      </c>
      <c r="M127"/>
    </row>
    <row r="128" spans="1:13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95</v>
      </c>
      <c r="H128" s="7">
        <v>95</v>
      </c>
      <c r="I128" s="115">
        <f t="shared" si="10"/>
        <v>0</v>
      </c>
      <c r="J128" s="127">
        <f t="shared" si="10"/>
        <v>0</v>
      </c>
      <c r="K128" s="116">
        <f t="shared" si="10"/>
        <v>0</v>
      </c>
      <c r="L128" s="115">
        <f t="shared" si="10"/>
        <v>0</v>
      </c>
      <c r="M128"/>
    </row>
    <row r="129" spans="1:13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95</v>
      </c>
      <c r="H129" s="7">
        <v>96</v>
      </c>
      <c r="I129" s="115">
        <f t="shared" si="10"/>
        <v>0</v>
      </c>
      <c r="J129" s="127">
        <f t="shared" si="10"/>
        <v>0</v>
      </c>
      <c r="K129" s="116">
        <f t="shared" si="10"/>
        <v>0</v>
      </c>
      <c r="L129" s="115">
        <f t="shared" si="10"/>
        <v>0</v>
      </c>
      <c r="M129"/>
    </row>
    <row r="130" spans="1:13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95</v>
      </c>
      <c r="H130" s="7">
        <v>97</v>
      </c>
      <c r="I130" s="121">
        <v>0</v>
      </c>
      <c r="J130" s="121">
        <v>0</v>
      </c>
      <c r="K130" s="121">
        <v>0</v>
      </c>
      <c r="L130" s="121">
        <v>0</v>
      </c>
      <c r="M130"/>
    </row>
    <row r="131" spans="1:13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96</v>
      </c>
      <c r="H131" s="7">
        <v>98</v>
      </c>
      <c r="I131" s="124">
        <f t="shared" ref="I131:L133" si="11">I132</f>
        <v>0</v>
      </c>
      <c r="J131" s="133">
        <f t="shared" si="11"/>
        <v>0</v>
      </c>
      <c r="K131" s="125">
        <f t="shared" si="11"/>
        <v>0</v>
      </c>
      <c r="L131" s="124">
        <f t="shared" si="11"/>
        <v>0</v>
      </c>
      <c r="M131"/>
    </row>
    <row r="132" spans="1:13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96</v>
      </c>
      <c r="H132" s="7">
        <v>99</v>
      </c>
      <c r="I132" s="115">
        <f t="shared" si="11"/>
        <v>0</v>
      </c>
      <c r="J132" s="127">
        <f t="shared" si="11"/>
        <v>0</v>
      </c>
      <c r="K132" s="116">
        <f t="shared" si="11"/>
        <v>0</v>
      </c>
      <c r="L132" s="115">
        <f t="shared" si="11"/>
        <v>0</v>
      </c>
      <c r="M132"/>
    </row>
    <row r="133" spans="1:13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96</v>
      </c>
      <c r="H133" s="7">
        <v>100</v>
      </c>
      <c r="I133" s="115">
        <f t="shared" si="11"/>
        <v>0</v>
      </c>
      <c r="J133" s="127">
        <f t="shared" si="11"/>
        <v>0</v>
      </c>
      <c r="K133" s="116">
        <f t="shared" si="11"/>
        <v>0</v>
      </c>
      <c r="L133" s="115">
        <f t="shared" si="11"/>
        <v>0</v>
      </c>
      <c r="M133"/>
    </row>
    <row r="134" spans="1:13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97</v>
      </c>
      <c r="H134" s="7">
        <v>101</v>
      </c>
      <c r="I134" s="121">
        <v>0</v>
      </c>
      <c r="J134" s="121">
        <v>0</v>
      </c>
      <c r="K134" s="121">
        <v>0</v>
      </c>
      <c r="L134" s="121">
        <v>0</v>
      </c>
      <c r="M134"/>
    </row>
    <row r="135" spans="1:13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98</v>
      </c>
      <c r="H135" s="7">
        <v>102</v>
      </c>
      <c r="I135" s="116">
        <f t="shared" ref="I135:L137" si="12">I136</f>
        <v>0</v>
      </c>
      <c r="J135" s="115">
        <f t="shared" si="12"/>
        <v>0</v>
      </c>
      <c r="K135" s="115">
        <f t="shared" si="12"/>
        <v>0</v>
      </c>
      <c r="L135" s="115">
        <f t="shared" si="12"/>
        <v>0</v>
      </c>
      <c r="M135"/>
    </row>
    <row r="136" spans="1:13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98</v>
      </c>
      <c r="H136" s="90">
        <v>103</v>
      </c>
      <c r="I136" s="115">
        <f t="shared" si="12"/>
        <v>0</v>
      </c>
      <c r="J136" s="115">
        <f t="shared" si="12"/>
        <v>0</v>
      </c>
      <c r="K136" s="115">
        <f t="shared" si="12"/>
        <v>0</v>
      </c>
      <c r="L136" s="115">
        <f t="shared" si="12"/>
        <v>0</v>
      </c>
      <c r="M136"/>
    </row>
    <row r="137" spans="1:13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98</v>
      </c>
      <c r="H137" s="90">
        <v>104</v>
      </c>
      <c r="I137" s="115">
        <f t="shared" si="12"/>
        <v>0</v>
      </c>
      <c r="J137" s="115">
        <f t="shared" si="12"/>
        <v>0</v>
      </c>
      <c r="K137" s="115">
        <f t="shared" si="12"/>
        <v>0</v>
      </c>
      <c r="L137" s="115">
        <f t="shared" si="12"/>
        <v>0</v>
      </c>
      <c r="M137"/>
    </row>
    <row r="138" spans="1:13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98</v>
      </c>
      <c r="H138" s="90">
        <v>105</v>
      </c>
      <c r="I138" s="121">
        <v>0</v>
      </c>
      <c r="J138" s="134">
        <v>0</v>
      </c>
      <c r="K138" s="121">
        <v>0</v>
      </c>
      <c r="L138" s="121">
        <v>0</v>
      </c>
      <c r="M138"/>
    </row>
    <row r="139" spans="1:13">
      <c r="A139" s="83">
        <v>2</v>
      </c>
      <c r="B139" s="49">
        <v>7</v>
      </c>
      <c r="C139" s="49"/>
      <c r="D139" s="50"/>
      <c r="E139" s="50"/>
      <c r="F139" s="52"/>
      <c r="G139" s="51" t="s">
        <v>99</v>
      </c>
      <c r="H139" s="90">
        <v>106</v>
      </c>
      <c r="I139" s="116">
        <f>SUM(I140+I145+I153)</f>
        <v>75786</v>
      </c>
      <c r="J139" s="127">
        <f>SUM(J140+J145+J153)</f>
        <v>75786</v>
      </c>
      <c r="K139" s="116">
        <f>SUM(K140+K145+K153)</f>
        <v>75682.14</v>
      </c>
      <c r="L139" s="115">
        <f>SUM(L140+L145+L153)</f>
        <v>75682.14</v>
      </c>
    </row>
    <row r="140" spans="1:13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100</v>
      </c>
      <c r="H140" s="90">
        <v>107</v>
      </c>
      <c r="I140" s="116">
        <f t="shared" ref="I140:L141" si="13">I141</f>
        <v>0</v>
      </c>
      <c r="J140" s="127">
        <f t="shared" si="13"/>
        <v>0</v>
      </c>
      <c r="K140" s="116">
        <f t="shared" si="13"/>
        <v>0</v>
      </c>
      <c r="L140" s="115">
        <f t="shared" si="13"/>
        <v>0</v>
      </c>
    </row>
    <row r="141" spans="1:13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100</v>
      </c>
      <c r="H141" s="90">
        <v>108</v>
      </c>
      <c r="I141" s="116">
        <f t="shared" si="13"/>
        <v>0</v>
      </c>
      <c r="J141" s="127">
        <f t="shared" si="13"/>
        <v>0</v>
      </c>
      <c r="K141" s="116">
        <f t="shared" si="13"/>
        <v>0</v>
      </c>
      <c r="L141" s="115">
        <f t="shared" si="13"/>
        <v>0</v>
      </c>
    </row>
    <row r="142" spans="1:13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100</v>
      </c>
      <c r="H142" s="90">
        <v>109</v>
      </c>
      <c r="I142" s="116">
        <f>SUM(I143:I144)</f>
        <v>0</v>
      </c>
      <c r="J142" s="127">
        <f>SUM(J143:J144)</f>
        <v>0</v>
      </c>
      <c r="K142" s="116">
        <f>SUM(K143:K144)</f>
        <v>0</v>
      </c>
      <c r="L142" s="115">
        <f>SUM(L143:L144)</f>
        <v>0</v>
      </c>
    </row>
    <row r="143" spans="1:13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101</v>
      </c>
      <c r="H143" s="90">
        <v>110</v>
      </c>
      <c r="I143" s="135">
        <v>0</v>
      </c>
      <c r="J143" s="135">
        <v>0</v>
      </c>
      <c r="K143" s="135">
        <v>0</v>
      </c>
      <c r="L143" s="135">
        <v>0</v>
      </c>
    </row>
    <row r="144" spans="1:13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102</v>
      </c>
      <c r="H144" s="90">
        <v>111</v>
      </c>
      <c r="I144" s="120">
        <v>0</v>
      </c>
      <c r="J144" s="120">
        <v>0</v>
      </c>
      <c r="K144" s="120">
        <v>0</v>
      </c>
      <c r="L144" s="120">
        <v>0</v>
      </c>
    </row>
    <row r="145" spans="1:13" ht="25.5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103</v>
      </c>
      <c r="H145" s="90">
        <v>112</v>
      </c>
      <c r="I145" s="117">
        <f t="shared" ref="I145:L146" si="14">I146</f>
        <v>8700</v>
      </c>
      <c r="J145" s="129">
        <f t="shared" si="14"/>
        <v>8700</v>
      </c>
      <c r="K145" s="117">
        <f t="shared" si="14"/>
        <v>8596.14</v>
      </c>
      <c r="L145" s="118">
        <f t="shared" si="14"/>
        <v>8596.14</v>
      </c>
      <c r="M145"/>
    </row>
    <row r="146" spans="1:13" ht="25.5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104</v>
      </c>
      <c r="H146" s="90">
        <v>113</v>
      </c>
      <c r="I146" s="116">
        <f t="shared" si="14"/>
        <v>8700</v>
      </c>
      <c r="J146" s="127">
        <f t="shared" si="14"/>
        <v>8700</v>
      </c>
      <c r="K146" s="116">
        <f t="shared" si="14"/>
        <v>8596.14</v>
      </c>
      <c r="L146" s="115">
        <f t="shared" si="14"/>
        <v>8596.14</v>
      </c>
      <c r="M146"/>
    </row>
    <row r="147" spans="1:13" ht="25.5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104</v>
      </c>
      <c r="H147" s="90">
        <v>114</v>
      </c>
      <c r="I147" s="116">
        <f>SUM(I148:I149)</f>
        <v>8700</v>
      </c>
      <c r="J147" s="127">
        <f>SUM(J148:J149)</f>
        <v>8700</v>
      </c>
      <c r="K147" s="116">
        <f>SUM(K148:K149)</f>
        <v>8596.14</v>
      </c>
      <c r="L147" s="115">
        <f>SUM(L148:L149)</f>
        <v>8596.14</v>
      </c>
      <c r="M147"/>
    </row>
    <row r="148" spans="1:13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105</v>
      </c>
      <c r="H148" s="90">
        <v>115</v>
      </c>
      <c r="I148" s="120">
        <v>8700</v>
      </c>
      <c r="J148" s="120">
        <v>8700</v>
      </c>
      <c r="K148" s="120">
        <v>8596.14</v>
      </c>
      <c r="L148" s="120">
        <v>8596.14</v>
      </c>
    </row>
    <row r="149" spans="1:13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106</v>
      </c>
      <c r="H149" s="90">
        <v>116</v>
      </c>
      <c r="I149" s="120">
        <v>0</v>
      </c>
      <c r="J149" s="120">
        <v>0</v>
      </c>
      <c r="K149" s="120">
        <v>0</v>
      </c>
      <c r="L149" s="120">
        <v>0</v>
      </c>
    </row>
    <row r="150" spans="1:13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107</v>
      </c>
      <c r="H150" s="90">
        <v>117</v>
      </c>
      <c r="I150" s="116">
        <f>I151</f>
        <v>0</v>
      </c>
      <c r="J150" s="116">
        <f>J151</f>
        <v>0</v>
      </c>
      <c r="K150" s="116">
        <f>K151</f>
        <v>0</v>
      </c>
      <c r="L150" s="116">
        <f>L151</f>
        <v>0</v>
      </c>
    </row>
    <row r="151" spans="1:13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107</v>
      </c>
      <c r="H151" s="90">
        <v>118</v>
      </c>
      <c r="I151" s="116">
        <f>SUM(I152)</f>
        <v>0</v>
      </c>
      <c r="J151" s="116">
        <f>SUM(J152)</f>
        <v>0</v>
      </c>
      <c r="K151" s="116">
        <f>SUM(K152)</f>
        <v>0</v>
      </c>
      <c r="L151" s="116">
        <f>SUM(L152)</f>
        <v>0</v>
      </c>
    </row>
    <row r="152" spans="1:13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107</v>
      </c>
      <c r="H152" s="90">
        <v>119</v>
      </c>
      <c r="I152" s="120">
        <v>0</v>
      </c>
      <c r="J152" s="120">
        <v>0</v>
      </c>
      <c r="K152" s="120">
        <v>0</v>
      </c>
      <c r="L152" s="120">
        <v>0</v>
      </c>
    </row>
    <row r="153" spans="1:13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108</v>
      </c>
      <c r="H153" s="90">
        <v>120</v>
      </c>
      <c r="I153" s="116">
        <f t="shared" ref="I153:L154" si="15">I154</f>
        <v>67086</v>
      </c>
      <c r="J153" s="127">
        <f t="shared" si="15"/>
        <v>67086</v>
      </c>
      <c r="K153" s="116">
        <f t="shared" si="15"/>
        <v>67086</v>
      </c>
      <c r="L153" s="115">
        <f t="shared" si="15"/>
        <v>67086</v>
      </c>
    </row>
    <row r="154" spans="1:13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108</v>
      </c>
      <c r="H154" s="90">
        <v>121</v>
      </c>
      <c r="I154" s="125">
        <f t="shared" si="15"/>
        <v>67086</v>
      </c>
      <c r="J154" s="133">
        <f t="shared" si="15"/>
        <v>67086</v>
      </c>
      <c r="K154" s="125">
        <f t="shared" si="15"/>
        <v>67086</v>
      </c>
      <c r="L154" s="124">
        <f t="shared" si="15"/>
        <v>67086</v>
      </c>
    </row>
    <row r="155" spans="1:13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108</v>
      </c>
      <c r="H155" s="90">
        <v>122</v>
      </c>
      <c r="I155" s="116">
        <f>SUM(I156:I157)</f>
        <v>67086</v>
      </c>
      <c r="J155" s="127">
        <f>SUM(J156:J157)</f>
        <v>67086</v>
      </c>
      <c r="K155" s="116">
        <f>SUM(K156:K157)</f>
        <v>67086</v>
      </c>
      <c r="L155" s="115">
        <f>SUM(L156:L157)</f>
        <v>67086</v>
      </c>
    </row>
    <row r="156" spans="1:13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109</v>
      </c>
      <c r="H156" s="90">
        <v>123</v>
      </c>
      <c r="I156" s="135">
        <v>67086</v>
      </c>
      <c r="J156" s="135">
        <v>67086</v>
      </c>
      <c r="K156" s="135">
        <v>67086</v>
      </c>
      <c r="L156" s="135">
        <v>67086</v>
      </c>
    </row>
    <row r="157" spans="1:13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110</v>
      </c>
      <c r="H157" s="90">
        <v>124</v>
      </c>
      <c r="I157" s="120">
        <v>0</v>
      </c>
      <c r="J157" s="121">
        <v>0</v>
      </c>
      <c r="K157" s="121">
        <v>0</v>
      </c>
      <c r="L157" s="121">
        <v>0</v>
      </c>
    </row>
    <row r="158" spans="1:13" hidden="1">
      <c r="A158" s="83">
        <v>2</v>
      </c>
      <c r="B158" s="83">
        <v>8</v>
      </c>
      <c r="C158" s="49"/>
      <c r="D158" s="66"/>
      <c r="E158" s="54"/>
      <c r="F158" s="92"/>
      <c r="G158" s="59" t="s">
        <v>111</v>
      </c>
      <c r="H158" s="90">
        <v>125</v>
      </c>
      <c r="I158" s="123">
        <f>I159</f>
        <v>0</v>
      </c>
      <c r="J158" s="128">
        <f>J159</f>
        <v>0</v>
      </c>
      <c r="K158" s="123">
        <f>K159</f>
        <v>0</v>
      </c>
      <c r="L158" s="122">
        <f>L159</f>
        <v>0</v>
      </c>
    </row>
    <row r="159" spans="1:13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111</v>
      </c>
      <c r="H159" s="90">
        <v>126</v>
      </c>
      <c r="I159" s="123">
        <f>I160+I165</f>
        <v>0</v>
      </c>
      <c r="J159" s="128">
        <f>J160+J165</f>
        <v>0</v>
      </c>
      <c r="K159" s="123">
        <f>K160+K165</f>
        <v>0</v>
      </c>
      <c r="L159" s="122">
        <f>L160+L165</f>
        <v>0</v>
      </c>
    </row>
    <row r="160" spans="1:13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112</v>
      </c>
      <c r="H160" s="90">
        <v>127</v>
      </c>
      <c r="I160" s="116">
        <f>I161</f>
        <v>0</v>
      </c>
      <c r="J160" s="127">
        <f>J161</f>
        <v>0</v>
      </c>
      <c r="K160" s="116">
        <f>K161</f>
        <v>0</v>
      </c>
      <c r="L160" s="115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112</v>
      </c>
      <c r="H161" s="90">
        <v>128</v>
      </c>
      <c r="I161" s="123">
        <f>SUM(I162:I164)</f>
        <v>0</v>
      </c>
      <c r="J161" s="123">
        <f>SUM(J162:J164)</f>
        <v>0</v>
      </c>
      <c r="K161" s="123">
        <f>SUM(K162:K164)</f>
        <v>0</v>
      </c>
      <c r="L161" s="123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113</v>
      </c>
      <c r="H162" s="90">
        <v>129</v>
      </c>
      <c r="I162" s="120">
        <v>0</v>
      </c>
      <c r="J162" s="120">
        <v>0</v>
      </c>
      <c r="K162" s="120">
        <v>0</v>
      </c>
      <c r="L162" s="120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114</v>
      </c>
      <c r="H163" s="90">
        <v>130</v>
      </c>
      <c r="I163" s="136">
        <v>0</v>
      </c>
      <c r="J163" s="136">
        <v>0</v>
      </c>
      <c r="K163" s="136">
        <v>0</v>
      </c>
      <c r="L163" s="136">
        <v>0</v>
      </c>
      <c r="M163"/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115</v>
      </c>
      <c r="H164" s="90">
        <v>131</v>
      </c>
      <c r="I164" s="136">
        <v>0</v>
      </c>
      <c r="J164" s="137">
        <v>0</v>
      </c>
      <c r="K164" s="136">
        <v>0</v>
      </c>
      <c r="L164" s="126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116</v>
      </c>
      <c r="H165" s="90">
        <v>132</v>
      </c>
      <c r="I165" s="116">
        <f t="shared" ref="I165:L166" si="16">I166</f>
        <v>0</v>
      </c>
      <c r="J165" s="127">
        <f t="shared" si="16"/>
        <v>0</v>
      </c>
      <c r="K165" s="116">
        <f t="shared" si="16"/>
        <v>0</v>
      </c>
      <c r="L165" s="115">
        <f t="shared" si="16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116</v>
      </c>
      <c r="H166" s="90">
        <v>133</v>
      </c>
      <c r="I166" s="116">
        <f t="shared" si="16"/>
        <v>0</v>
      </c>
      <c r="J166" s="127">
        <f t="shared" si="16"/>
        <v>0</v>
      </c>
      <c r="K166" s="116">
        <f t="shared" si="16"/>
        <v>0</v>
      </c>
      <c r="L166" s="115">
        <f t="shared" si="16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116</v>
      </c>
      <c r="H167" s="90">
        <v>134</v>
      </c>
      <c r="I167" s="138">
        <v>0</v>
      </c>
      <c r="J167" s="121">
        <v>0</v>
      </c>
      <c r="K167" s="121">
        <v>0</v>
      </c>
      <c r="L167" s="121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117</v>
      </c>
      <c r="H168" s="90">
        <v>135</v>
      </c>
      <c r="I168" s="116">
        <f>I169+I173</f>
        <v>0</v>
      </c>
      <c r="J168" s="127">
        <f>J169+J173</f>
        <v>0</v>
      </c>
      <c r="K168" s="116">
        <f>K169+K173</f>
        <v>0</v>
      </c>
      <c r="L168" s="115">
        <f>L169+L173</f>
        <v>0</v>
      </c>
      <c r="M168"/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118</v>
      </c>
      <c r="H169" s="90">
        <v>136</v>
      </c>
      <c r="I169" s="116">
        <f t="shared" ref="I169:L171" si="17">I170</f>
        <v>0</v>
      </c>
      <c r="J169" s="127">
        <f t="shared" si="17"/>
        <v>0</v>
      </c>
      <c r="K169" s="116">
        <f t="shared" si="17"/>
        <v>0</v>
      </c>
      <c r="L169" s="115">
        <f t="shared" si="17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118</v>
      </c>
      <c r="H170" s="90">
        <v>137</v>
      </c>
      <c r="I170" s="123">
        <f t="shared" si="17"/>
        <v>0</v>
      </c>
      <c r="J170" s="128">
        <f t="shared" si="17"/>
        <v>0</v>
      </c>
      <c r="K170" s="123">
        <f t="shared" si="17"/>
        <v>0</v>
      </c>
      <c r="L170" s="122">
        <f t="shared" si="17"/>
        <v>0</v>
      </c>
      <c r="M170"/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118</v>
      </c>
      <c r="H171" s="90">
        <v>138</v>
      </c>
      <c r="I171" s="116">
        <f t="shared" si="17"/>
        <v>0</v>
      </c>
      <c r="J171" s="127">
        <f t="shared" si="17"/>
        <v>0</v>
      </c>
      <c r="K171" s="116">
        <f t="shared" si="17"/>
        <v>0</v>
      </c>
      <c r="L171" s="115">
        <f t="shared" si="17"/>
        <v>0</v>
      </c>
      <c r="M171"/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118</v>
      </c>
      <c r="H172" s="90">
        <v>139</v>
      </c>
      <c r="I172" s="135">
        <v>0</v>
      </c>
      <c r="J172" s="135">
        <v>0</v>
      </c>
      <c r="K172" s="135">
        <v>0</v>
      </c>
      <c r="L172" s="135">
        <v>0</v>
      </c>
      <c r="M172"/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119</v>
      </c>
      <c r="H173" s="90">
        <v>140</v>
      </c>
      <c r="I173" s="116">
        <f>SUM(I174+I179)</f>
        <v>0</v>
      </c>
      <c r="J173" s="116">
        <f>SUM(J174+J179)</f>
        <v>0</v>
      </c>
      <c r="K173" s="116">
        <f>SUM(K174+K179)</f>
        <v>0</v>
      </c>
      <c r="L173" s="116">
        <f>SUM(L174+L179)</f>
        <v>0</v>
      </c>
      <c r="M173"/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120</v>
      </c>
      <c r="H174" s="90">
        <v>141</v>
      </c>
      <c r="I174" s="123">
        <f>I175</f>
        <v>0</v>
      </c>
      <c r="J174" s="128">
        <f>J175</f>
        <v>0</v>
      </c>
      <c r="K174" s="123">
        <f>K175</f>
        <v>0</v>
      </c>
      <c r="L174" s="122">
        <f>L175</f>
        <v>0</v>
      </c>
      <c r="M174"/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120</v>
      </c>
      <c r="H175" s="90">
        <v>142</v>
      </c>
      <c r="I175" s="116">
        <f>SUM(I176:I178)</f>
        <v>0</v>
      </c>
      <c r="J175" s="127">
        <f>SUM(J176:J178)</f>
        <v>0</v>
      </c>
      <c r="K175" s="116">
        <f>SUM(K176:K178)</f>
        <v>0</v>
      </c>
      <c r="L175" s="115">
        <f>SUM(L176:L178)</f>
        <v>0</v>
      </c>
      <c r="M175"/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121</v>
      </c>
      <c r="H176" s="90">
        <v>143</v>
      </c>
      <c r="I176" s="136">
        <v>0</v>
      </c>
      <c r="J176" s="119">
        <v>0</v>
      </c>
      <c r="K176" s="119">
        <v>0</v>
      </c>
      <c r="L176" s="119">
        <v>0</v>
      </c>
      <c r="M176"/>
    </row>
    <row r="177" spans="1:13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122</v>
      </c>
      <c r="H177" s="90">
        <v>144</v>
      </c>
      <c r="I177" s="120">
        <v>0</v>
      </c>
      <c r="J177" s="139">
        <v>0</v>
      </c>
      <c r="K177" s="139">
        <v>0</v>
      </c>
      <c r="L177" s="139">
        <v>0</v>
      </c>
      <c r="M177"/>
    </row>
    <row r="178" spans="1:13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123</v>
      </c>
      <c r="H178" s="90">
        <v>145</v>
      </c>
      <c r="I178" s="120">
        <v>0</v>
      </c>
      <c r="J178" s="120">
        <v>0</v>
      </c>
      <c r="K178" s="120">
        <v>0</v>
      </c>
      <c r="L178" s="120">
        <v>0</v>
      </c>
      <c r="M178"/>
    </row>
    <row r="179" spans="1:13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124</v>
      </c>
      <c r="H179" s="90">
        <v>146</v>
      </c>
      <c r="I179" s="116">
        <f>I180</f>
        <v>0</v>
      </c>
      <c r="J179" s="127">
        <f>J180</f>
        <v>0</v>
      </c>
      <c r="K179" s="116">
        <f>K180</f>
        <v>0</v>
      </c>
      <c r="L179" s="115">
        <f>L180</f>
        <v>0</v>
      </c>
      <c r="M179"/>
    </row>
    <row r="180" spans="1:13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125</v>
      </c>
      <c r="H180" s="90">
        <v>147</v>
      </c>
      <c r="I180" s="123">
        <f>SUM(I181:I183)</f>
        <v>0</v>
      </c>
      <c r="J180" s="123">
        <f>SUM(J181:J183)</f>
        <v>0</v>
      </c>
      <c r="K180" s="123">
        <f>SUM(K181:K183)</f>
        <v>0</v>
      </c>
      <c r="L180" s="123">
        <f>SUM(L181:L183)</f>
        <v>0</v>
      </c>
      <c r="M180"/>
    </row>
    <row r="181" spans="1:13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126</v>
      </c>
      <c r="H181" s="90">
        <v>148</v>
      </c>
      <c r="I181" s="120">
        <v>0</v>
      </c>
      <c r="J181" s="119">
        <v>0</v>
      </c>
      <c r="K181" s="119">
        <v>0</v>
      </c>
      <c r="L181" s="119">
        <v>0</v>
      </c>
      <c r="M181"/>
    </row>
    <row r="182" spans="1:13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127</v>
      </c>
      <c r="H182" s="90">
        <v>149</v>
      </c>
      <c r="I182" s="119">
        <v>0</v>
      </c>
      <c r="J182" s="121">
        <v>0</v>
      </c>
      <c r="K182" s="121">
        <v>0</v>
      </c>
      <c r="L182" s="121">
        <v>0</v>
      </c>
      <c r="M182"/>
    </row>
    <row r="183" spans="1:13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128</v>
      </c>
      <c r="H183" s="90">
        <v>150</v>
      </c>
      <c r="I183" s="139">
        <v>0</v>
      </c>
      <c r="J183" s="139">
        <v>0</v>
      </c>
      <c r="K183" s="139">
        <v>0</v>
      </c>
      <c r="L183" s="139">
        <v>0</v>
      </c>
      <c r="M183"/>
    </row>
    <row r="184" spans="1:13" ht="55.5" customHeight="1">
      <c r="A184" s="49">
        <v>3</v>
      </c>
      <c r="B184" s="51"/>
      <c r="C184" s="49"/>
      <c r="D184" s="50"/>
      <c r="E184" s="50"/>
      <c r="F184" s="52"/>
      <c r="G184" s="88" t="s">
        <v>129</v>
      </c>
      <c r="H184" s="90">
        <v>151</v>
      </c>
      <c r="I184" s="115">
        <f>SUM(I185+I238+I303)</f>
        <v>53250</v>
      </c>
      <c r="J184" s="127">
        <f>SUM(J185+J238+J303)</f>
        <v>53250</v>
      </c>
      <c r="K184" s="116">
        <f>SUM(K185+K238+K303)</f>
        <v>53250</v>
      </c>
      <c r="L184" s="115">
        <f>SUM(L185+L238+L303)</f>
        <v>53250</v>
      </c>
      <c r="M184"/>
    </row>
    <row r="185" spans="1:13" ht="25.5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130</v>
      </c>
      <c r="H185" s="90">
        <v>152</v>
      </c>
      <c r="I185" s="115">
        <f>SUM(I186+I209+I216+I228+I232)</f>
        <v>53250</v>
      </c>
      <c r="J185" s="122">
        <f>SUM(J186+J209+J216+J228+J232)</f>
        <v>53250</v>
      </c>
      <c r="K185" s="122">
        <f>SUM(K186+K209+K216+K228+K232)</f>
        <v>53250</v>
      </c>
      <c r="L185" s="122">
        <f>SUM(L186+L209+L216+L228+L232)</f>
        <v>53250</v>
      </c>
      <c r="M185"/>
    </row>
    <row r="186" spans="1:13" ht="25.5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131</v>
      </c>
      <c r="H186" s="90">
        <v>153</v>
      </c>
      <c r="I186" s="122">
        <f>SUM(I187+I190+I195+I201+I206)</f>
        <v>53250</v>
      </c>
      <c r="J186" s="127">
        <f>SUM(J187+J190+J195+J201+J206)</f>
        <v>53250</v>
      </c>
      <c r="K186" s="116">
        <f>SUM(K187+K190+K195+K201+K206)</f>
        <v>53250</v>
      </c>
      <c r="L186" s="115">
        <f>SUM(L187+L190+L195+L201+L206)</f>
        <v>53250</v>
      </c>
      <c r="M186"/>
    </row>
    <row r="187" spans="1:13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132</v>
      </c>
      <c r="H187" s="90">
        <v>154</v>
      </c>
      <c r="I187" s="115">
        <f t="shared" ref="I187:L188" si="18">I188</f>
        <v>0</v>
      </c>
      <c r="J187" s="128">
        <f t="shared" si="18"/>
        <v>0</v>
      </c>
      <c r="K187" s="123">
        <f t="shared" si="18"/>
        <v>0</v>
      </c>
      <c r="L187" s="122">
        <f t="shared" si="18"/>
        <v>0</v>
      </c>
    </row>
    <row r="188" spans="1:13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132</v>
      </c>
      <c r="H188" s="90">
        <v>155</v>
      </c>
      <c r="I188" s="122">
        <f t="shared" si="18"/>
        <v>0</v>
      </c>
      <c r="J188" s="115">
        <f t="shared" si="18"/>
        <v>0</v>
      </c>
      <c r="K188" s="115">
        <f t="shared" si="18"/>
        <v>0</v>
      </c>
      <c r="L188" s="115">
        <f t="shared" si="18"/>
        <v>0</v>
      </c>
    </row>
    <row r="189" spans="1:13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132</v>
      </c>
      <c r="H189" s="90">
        <v>156</v>
      </c>
      <c r="I189" s="121">
        <v>0</v>
      </c>
      <c r="J189" s="121">
        <v>0</v>
      </c>
      <c r="K189" s="121">
        <v>0</v>
      </c>
      <c r="L189" s="121">
        <v>0</v>
      </c>
    </row>
    <row r="190" spans="1:13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133</v>
      </c>
      <c r="H190" s="90">
        <v>157</v>
      </c>
      <c r="I190" s="122">
        <f>I191</f>
        <v>20000</v>
      </c>
      <c r="J190" s="128">
        <f>J191</f>
        <v>20000</v>
      </c>
      <c r="K190" s="123">
        <f>K191</f>
        <v>20000</v>
      </c>
      <c r="L190" s="122">
        <f>L191</f>
        <v>20000</v>
      </c>
    </row>
    <row r="191" spans="1:13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133</v>
      </c>
      <c r="H191" s="90">
        <v>158</v>
      </c>
      <c r="I191" s="115">
        <f>SUM(I192:I194)</f>
        <v>20000</v>
      </c>
      <c r="J191" s="127">
        <f>SUM(J192:J194)</f>
        <v>20000</v>
      </c>
      <c r="K191" s="116">
        <f>SUM(K192:K194)</f>
        <v>20000</v>
      </c>
      <c r="L191" s="115">
        <f>SUM(L192:L194)</f>
        <v>20000</v>
      </c>
    </row>
    <row r="192" spans="1:13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134</v>
      </c>
      <c r="H192" s="90">
        <v>159</v>
      </c>
      <c r="I192" s="119">
        <v>0</v>
      </c>
      <c r="J192" s="119">
        <v>0</v>
      </c>
      <c r="K192" s="119">
        <v>0</v>
      </c>
      <c r="L192" s="139">
        <v>0</v>
      </c>
    </row>
    <row r="193" spans="1:13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135</v>
      </c>
      <c r="H193" s="90">
        <v>160</v>
      </c>
      <c r="I193" s="121">
        <v>0</v>
      </c>
      <c r="J193" s="121">
        <v>0</v>
      </c>
      <c r="K193" s="121">
        <v>0</v>
      </c>
      <c r="L193" s="121">
        <v>0</v>
      </c>
    </row>
    <row r="194" spans="1:13" ht="25.5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136</v>
      </c>
      <c r="H194" s="90">
        <v>161</v>
      </c>
      <c r="I194" s="119">
        <v>20000</v>
      </c>
      <c r="J194" s="119">
        <v>20000</v>
      </c>
      <c r="K194" s="119">
        <v>20000</v>
      </c>
      <c r="L194" s="139">
        <v>20000</v>
      </c>
      <c r="M194"/>
    </row>
    <row r="195" spans="1:13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137</v>
      </c>
      <c r="H195" s="90">
        <v>162</v>
      </c>
      <c r="I195" s="115">
        <f>I196</f>
        <v>27614</v>
      </c>
      <c r="J195" s="127">
        <f>J196</f>
        <v>27614</v>
      </c>
      <c r="K195" s="116">
        <f>K196</f>
        <v>27614</v>
      </c>
      <c r="L195" s="115">
        <f>L196</f>
        <v>27614</v>
      </c>
    </row>
    <row r="196" spans="1:13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137</v>
      </c>
      <c r="H196" s="90">
        <v>163</v>
      </c>
      <c r="I196" s="115">
        <f>SUM(I197:I200)</f>
        <v>27614</v>
      </c>
      <c r="J196" s="115">
        <f>SUM(J197:J200)</f>
        <v>27614</v>
      </c>
      <c r="K196" s="115">
        <f>SUM(K197:K200)</f>
        <v>27614</v>
      </c>
      <c r="L196" s="115">
        <f>SUM(L197:L200)</f>
        <v>27614</v>
      </c>
    </row>
    <row r="197" spans="1:13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138</v>
      </c>
      <c r="H197" s="90">
        <v>164</v>
      </c>
      <c r="I197" s="121">
        <v>0</v>
      </c>
      <c r="J197" s="121">
        <v>0</v>
      </c>
      <c r="K197" s="121">
        <v>0</v>
      </c>
      <c r="L197" s="139">
        <v>0</v>
      </c>
    </row>
    <row r="198" spans="1:13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139</v>
      </c>
      <c r="H198" s="90">
        <v>165</v>
      </c>
      <c r="I198" s="119">
        <v>11200</v>
      </c>
      <c r="J198" s="121">
        <v>11200</v>
      </c>
      <c r="K198" s="121">
        <v>11200</v>
      </c>
      <c r="L198" s="121">
        <v>11200</v>
      </c>
    </row>
    <row r="199" spans="1:13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140</v>
      </c>
      <c r="H199" s="90">
        <v>166</v>
      </c>
      <c r="I199" s="119">
        <v>0</v>
      </c>
      <c r="J199" s="126">
        <v>0</v>
      </c>
      <c r="K199" s="126">
        <v>0</v>
      </c>
      <c r="L199" s="126">
        <v>0</v>
      </c>
    </row>
    <row r="200" spans="1:13" ht="26.25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141</v>
      </c>
      <c r="H200" s="90">
        <v>167</v>
      </c>
      <c r="I200" s="140">
        <v>16414</v>
      </c>
      <c r="J200" s="141">
        <v>16414</v>
      </c>
      <c r="K200" s="121">
        <v>16414</v>
      </c>
      <c r="L200" s="121">
        <v>16414</v>
      </c>
      <c r="M200"/>
    </row>
    <row r="201" spans="1:13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142</v>
      </c>
      <c r="H201" s="90">
        <v>168</v>
      </c>
      <c r="I201" s="115">
        <f>I202</f>
        <v>0</v>
      </c>
      <c r="J201" s="129">
        <f>J202</f>
        <v>0</v>
      </c>
      <c r="K201" s="117">
        <f>K202</f>
        <v>0</v>
      </c>
      <c r="L201" s="118">
        <f>L202</f>
        <v>0</v>
      </c>
    </row>
    <row r="202" spans="1:13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142</v>
      </c>
      <c r="H202" s="90">
        <v>169</v>
      </c>
      <c r="I202" s="122">
        <f>SUM(I203:I205)</f>
        <v>0</v>
      </c>
      <c r="J202" s="127">
        <f>SUM(J203:J205)</f>
        <v>0</v>
      </c>
      <c r="K202" s="116">
        <f>SUM(K203:K205)</f>
        <v>0</v>
      </c>
      <c r="L202" s="115">
        <f>SUM(L203:L205)</f>
        <v>0</v>
      </c>
    </row>
    <row r="203" spans="1:13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143</v>
      </c>
      <c r="H203" s="90">
        <v>170</v>
      </c>
      <c r="I203" s="121">
        <v>0</v>
      </c>
      <c r="J203" s="121">
        <v>0</v>
      </c>
      <c r="K203" s="121">
        <v>0</v>
      </c>
      <c r="L203" s="139">
        <v>0</v>
      </c>
    </row>
    <row r="204" spans="1:13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144</v>
      </c>
      <c r="H204" s="90">
        <v>171</v>
      </c>
      <c r="I204" s="119">
        <v>0</v>
      </c>
      <c r="J204" s="119">
        <v>0</v>
      </c>
      <c r="K204" s="120">
        <v>0</v>
      </c>
      <c r="L204" s="121">
        <v>0</v>
      </c>
      <c r="M204"/>
    </row>
    <row r="205" spans="1:13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145</v>
      </c>
      <c r="H205" s="90">
        <v>172</v>
      </c>
      <c r="I205" s="119">
        <v>0</v>
      </c>
      <c r="J205" s="119">
        <v>0</v>
      </c>
      <c r="K205" s="119">
        <v>0</v>
      </c>
      <c r="L205" s="121">
        <v>0</v>
      </c>
    </row>
    <row r="206" spans="1:13" ht="25.5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146</v>
      </c>
      <c r="H206" s="90">
        <v>173</v>
      </c>
      <c r="I206" s="115">
        <f t="shared" ref="I206:L207" si="19">I207</f>
        <v>5636</v>
      </c>
      <c r="J206" s="127">
        <f t="shared" si="19"/>
        <v>5636</v>
      </c>
      <c r="K206" s="116">
        <f t="shared" si="19"/>
        <v>5636</v>
      </c>
      <c r="L206" s="115">
        <f t="shared" si="19"/>
        <v>5636</v>
      </c>
      <c r="M206"/>
    </row>
    <row r="207" spans="1:13" ht="25.5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146</v>
      </c>
      <c r="H207" s="90">
        <v>174</v>
      </c>
      <c r="I207" s="116">
        <f t="shared" si="19"/>
        <v>5636</v>
      </c>
      <c r="J207" s="116">
        <f t="shared" si="19"/>
        <v>5636</v>
      </c>
      <c r="K207" s="116">
        <f t="shared" si="19"/>
        <v>5636</v>
      </c>
      <c r="L207" s="116">
        <f t="shared" si="19"/>
        <v>5636</v>
      </c>
      <c r="M207"/>
    </row>
    <row r="208" spans="1:13" ht="25.5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146</v>
      </c>
      <c r="H208" s="90">
        <v>175</v>
      </c>
      <c r="I208" s="119">
        <v>5636</v>
      </c>
      <c r="J208" s="121">
        <v>5636</v>
      </c>
      <c r="K208" s="121">
        <v>5636</v>
      </c>
      <c r="L208" s="121">
        <v>5636</v>
      </c>
      <c r="M208"/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147</v>
      </c>
      <c r="H209" s="90">
        <v>176</v>
      </c>
      <c r="I209" s="115">
        <f t="shared" ref="I209:L210" si="20">I210</f>
        <v>0</v>
      </c>
      <c r="J209" s="129">
        <f t="shared" si="20"/>
        <v>0</v>
      </c>
      <c r="K209" s="117">
        <f t="shared" si="20"/>
        <v>0</v>
      </c>
      <c r="L209" s="118">
        <f t="shared" si="20"/>
        <v>0</v>
      </c>
      <c r="M209"/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147</v>
      </c>
      <c r="H210" s="90">
        <v>177</v>
      </c>
      <c r="I210" s="122">
        <f t="shared" si="20"/>
        <v>0</v>
      </c>
      <c r="J210" s="127">
        <f t="shared" si="20"/>
        <v>0</v>
      </c>
      <c r="K210" s="116">
        <f t="shared" si="20"/>
        <v>0</v>
      </c>
      <c r="L210" s="115">
        <f t="shared" si="20"/>
        <v>0</v>
      </c>
      <c r="M210"/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147</v>
      </c>
      <c r="H211" s="90">
        <v>178</v>
      </c>
      <c r="I211" s="115">
        <f>SUM(I212:I215)</f>
        <v>0</v>
      </c>
      <c r="J211" s="128">
        <f>SUM(J212:J215)</f>
        <v>0</v>
      </c>
      <c r="K211" s="123">
        <f>SUM(K212:K215)</f>
        <v>0</v>
      </c>
      <c r="L211" s="122">
        <f>SUM(L212:L215)</f>
        <v>0</v>
      </c>
      <c r="M211"/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148</v>
      </c>
      <c r="H212" s="90">
        <v>179</v>
      </c>
      <c r="I212" s="121">
        <v>0</v>
      </c>
      <c r="J212" s="121">
        <v>0</v>
      </c>
      <c r="K212" s="121">
        <v>0</v>
      </c>
      <c r="L212" s="121">
        <v>0</v>
      </c>
      <c r="M212"/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149</v>
      </c>
      <c r="H213" s="90">
        <v>180</v>
      </c>
      <c r="I213" s="121">
        <v>0</v>
      </c>
      <c r="J213" s="121">
        <v>0</v>
      </c>
      <c r="K213" s="121">
        <v>0</v>
      </c>
      <c r="L213" s="121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150</v>
      </c>
      <c r="H214" s="90">
        <v>181</v>
      </c>
      <c r="I214" s="121">
        <v>0</v>
      </c>
      <c r="J214" s="121">
        <v>0</v>
      </c>
      <c r="K214" s="121">
        <v>0</v>
      </c>
      <c r="L214" s="121">
        <v>0</v>
      </c>
      <c r="M214"/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151</v>
      </c>
      <c r="H215" s="90">
        <v>182</v>
      </c>
      <c r="I215" s="121">
        <v>0</v>
      </c>
      <c r="J215" s="121">
        <v>0</v>
      </c>
      <c r="K215" s="121">
        <v>0</v>
      </c>
      <c r="L215" s="139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152</v>
      </c>
      <c r="H216" s="90">
        <v>183</v>
      </c>
      <c r="I216" s="115">
        <f>SUM(I217+I220)</f>
        <v>0</v>
      </c>
      <c r="J216" s="127">
        <f>SUM(J217+J220)</f>
        <v>0</v>
      </c>
      <c r="K216" s="116">
        <f>SUM(K217+K220)</f>
        <v>0</v>
      </c>
      <c r="L216" s="115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153</v>
      </c>
      <c r="H217" s="90">
        <v>184</v>
      </c>
      <c r="I217" s="122">
        <f t="shared" ref="I217:L218" si="21">I218</f>
        <v>0</v>
      </c>
      <c r="J217" s="128">
        <f t="shared" si="21"/>
        <v>0</v>
      </c>
      <c r="K217" s="123">
        <f t="shared" si="21"/>
        <v>0</v>
      </c>
      <c r="L217" s="122">
        <f t="shared" si="21"/>
        <v>0</v>
      </c>
      <c r="M217"/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153</v>
      </c>
      <c r="H218" s="90">
        <v>185</v>
      </c>
      <c r="I218" s="115">
        <f t="shared" si="21"/>
        <v>0</v>
      </c>
      <c r="J218" s="127">
        <f t="shared" si="21"/>
        <v>0</v>
      </c>
      <c r="K218" s="116">
        <f t="shared" si="21"/>
        <v>0</v>
      </c>
      <c r="L218" s="115">
        <f t="shared" si="21"/>
        <v>0</v>
      </c>
      <c r="M218"/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153</v>
      </c>
      <c r="H219" s="90">
        <v>186</v>
      </c>
      <c r="I219" s="139">
        <v>0</v>
      </c>
      <c r="J219" s="139">
        <v>0</v>
      </c>
      <c r="K219" s="139">
        <v>0</v>
      </c>
      <c r="L219" s="139">
        <v>0</v>
      </c>
      <c r="M219"/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154</v>
      </c>
      <c r="H220" s="90">
        <v>187</v>
      </c>
      <c r="I220" s="115">
        <f>I221</f>
        <v>0</v>
      </c>
      <c r="J220" s="127">
        <f>J221</f>
        <v>0</v>
      </c>
      <c r="K220" s="116">
        <f>K221</f>
        <v>0</v>
      </c>
      <c r="L220" s="115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154</v>
      </c>
      <c r="H221" s="90">
        <v>188</v>
      </c>
      <c r="I221" s="115">
        <f>SUM(I222:I227)</f>
        <v>0</v>
      </c>
      <c r="J221" s="115">
        <f>SUM(J222:J227)</f>
        <v>0</v>
      </c>
      <c r="K221" s="115">
        <f>SUM(K222:K227)</f>
        <v>0</v>
      </c>
      <c r="L221" s="115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155</v>
      </c>
      <c r="H222" s="90">
        <v>189</v>
      </c>
      <c r="I222" s="121">
        <v>0</v>
      </c>
      <c r="J222" s="121">
        <v>0</v>
      </c>
      <c r="K222" s="121">
        <v>0</v>
      </c>
      <c r="L222" s="139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156</v>
      </c>
      <c r="H223" s="90">
        <v>190</v>
      </c>
      <c r="I223" s="121">
        <v>0</v>
      </c>
      <c r="J223" s="121">
        <v>0</v>
      </c>
      <c r="K223" s="121">
        <v>0</v>
      </c>
      <c r="L223" s="121">
        <v>0</v>
      </c>
      <c r="M223"/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157</v>
      </c>
      <c r="H224" s="90">
        <v>191</v>
      </c>
      <c r="I224" s="121">
        <v>0</v>
      </c>
      <c r="J224" s="121">
        <v>0</v>
      </c>
      <c r="K224" s="121">
        <v>0</v>
      </c>
      <c r="L224" s="121">
        <v>0</v>
      </c>
    </row>
    <row r="225" spans="1:13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158</v>
      </c>
      <c r="H225" s="90">
        <v>192</v>
      </c>
      <c r="I225" s="121">
        <v>0</v>
      </c>
      <c r="J225" s="121">
        <v>0</v>
      </c>
      <c r="K225" s="121">
        <v>0</v>
      </c>
      <c r="L225" s="139">
        <v>0</v>
      </c>
      <c r="M225"/>
    </row>
    <row r="226" spans="1:13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159</v>
      </c>
      <c r="H226" s="90">
        <v>193</v>
      </c>
      <c r="I226" s="121">
        <v>0</v>
      </c>
      <c r="J226" s="121">
        <v>0</v>
      </c>
      <c r="K226" s="121">
        <v>0</v>
      </c>
      <c r="L226" s="121">
        <v>0</v>
      </c>
    </row>
    <row r="227" spans="1:13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154</v>
      </c>
      <c r="H227" s="90">
        <v>194</v>
      </c>
      <c r="I227" s="121">
        <v>0</v>
      </c>
      <c r="J227" s="121">
        <v>0</v>
      </c>
      <c r="K227" s="121">
        <v>0</v>
      </c>
      <c r="L227" s="139">
        <v>0</v>
      </c>
    </row>
    <row r="228" spans="1:13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160</v>
      </c>
      <c r="H228" s="90">
        <v>195</v>
      </c>
      <c r="I228" s="122">
        <f t="shared" ref="I228:L230" si="22">I229</f>
        <v>0</v>
      </c>
      <c r="J228" s="128">
        <f t="shared" si="22"/>
        <v>0</v>
      </c>
      <c r="K228" s="123">
        <f t="shared" si="22"/>
        <v>0</v>
      </c>
      <c r="L228" s="123">
        <f t="shared" si="22"/>
        <v>0</v>
      </c>
      <c r="M228"/>
    </row>
    <row r="229" spans="1:13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160</v>
      </c>
      <c r="H229" s="90">
        <v>196</v>
      </c>
      <c r="I229" s="124">
        <f t="shared" si="22"/>
        <v>0</v>
      </c>
      <c r="J229" s="133">
        <f t="shared" si="22"/>
        <v>0</v>
      </c>
      <c r="K229" s="125">
        <f t="shared" si="22"/>
        <v>0</v>
      </c>
      <c r="L229" s="125">
        <f t="shared" si="22"/>
        <v>0</v>
      </c>
      <c r="M229"/>
    </row>
    <row r="230" spans="1:13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161</v>
      </c>
      <c r="H230" s="90">
        <v>197</v>
      </c>
      <c r="I230" s="115">
        <f t="shared" si="22"/>
        <v>0</v>
      </c>
      <c r="J230" s="127">
        <f t="shared" si="22"/>
        <v>0</v>
      </c>
      <c r="K230" s="116">
        <f t="shared" si="22"/>
        <v>0</v>
      </c>
      <c r="L230" s="116">
        <f t="shared" si="22"/>
        <v>0</v>
      </c>
      <c r="M230"/>
    </row>
    <row r="231" spans="1:13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161</v>
      </c>
      <c r="H231" s="90">
        <v>198</v>
      </c>
      <c r="I231" s="121">
        <v>0</v>
      </c>
      <c r="J231" s="121">
        <v>0</v>
      </c>
      <c r="K231" s="121">
        <v>0</v>
      </c>
      <c r="L231" s="121">
        <v>0</v>
      </c>
      <c r="M231"/>
    </row>
    <row r="232" spans="1:13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162</v>
      </c>
      <c r="H232" s="90">
        <v>199</v>
      </c>
      <c r="I232" s="115">
        <f t="shared" ref="I232:L233" si="23">I233</f>
        <v>0</v>
      </c>
      <c r="J232" s="115">
        <f t="shared" si="23"/>
        <v>0</v>
      </c>
      <c r="K232" s="115">
        <f t="shared" si="23"/>
        <v>0</v>
      </c>
      <c r="L232" s="115">
        <f t="shared" si="23"/>
        <v>0</v>
      </c>
      <c r="M232"/>
    </row>
    <row r="233" spans="1:13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162</v>
      </c>
      <c r="H233" s="90">
        <v>200</v>
      </c>
      <c r="I233" s="115">
        <f t="shared" si="23"/>
        <v>0</v>
      </c>
      <c r="J233" s="115">
        <f t="shared" si="23"/>
        <v>0</v>
      </c>
      <c r="K233" s="115">
        <f t="shared" si="23"/>
        <v>0</v>
      </c>
      <c r="L233" s="115">
        <f t="shared" si="23"/>
        <v>0</v>
      </c>
      <c r="M233"/>
    </row>
    <row r="234" spans="1:13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162</v>
      </c>
      <c r="H234" s="90">
        <v>201</v>
      </c>
      <c r="I234" s="115">
        <f>SUM(I235:I237)</f>
        <v>0</v>
      </c>
      <c r="J234" s="115">
        <f>SUM(J235:J237)</f>
        <v>0</v>
      </c>
      <c r="K234" s="115">
        <f>SUM(K235:K237)</f>
        <v>0</v>
      </c>
      <c r="L234" s="115">
        <f>SUM(L235:L237)</f>
        <v>0</v>
      </c>
      <c r="M234"/>
    </row>
    <row r="235" spans="1:13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163</v>
      </c>
      <c r="H235" s="90">
        <v>202</v>
      </c>
      <c r="I235" s="121">
        <v>0</v>
      </c>
      <c r="J235" s="121">
        <v>0</v>
      </c>
      <c r="K235" s="121">
        <v>0</v>
      </c>
      <c r="L235" s="121">
        <v>0</v>
      </c>
    </row>
    <row r="236" spans="1:13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164</v>
      </c>
      <c r="H236" s="90">
        <v>203</v>
      </c>
      <c r="I236" s="121">
        <v>0</v>
      </c>
      <c r="J236" s="121">
        <v>0</v>
      </c>
      <c r="K236" s="121">
        <v>0</v>
      </c>
      <c r="L236" s="121">
        <v>0</v>
      </c>
    </row>
    <row r="237" spans="1:13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165</v>
      </c>
      <c r="H237" s="90">
        <v>204</v>
      </c>
      <c r="I237" s="121">
        <v>0</v>
      </c>
      <c r="J237" s="121">
        <v>0</v>
      </c>
      <c r="K237" s="121">
        <v>0</v>
      </c>
      <c r="L237" s="121">
        <v>0</v>
      </c>
      <c r="M237"/>
    </row>
    <row r="238" spans="1:13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166</v>
      </c>
      <c r="H238" s="90">
        <v>205</v>
      </c>
      <c r="I238" s="115">
        <f>SUM(I239+I271)</f>
        <v>0</v>
      </c>
      <c r="J238" s="127">
        <f>SUM(J239+J271)</f>
        <v>0</v>
      </c>
      <c r="K238" s="116">
        <f>SUM(K239+K271)</f>
        <v>0</v>
      </c>
      <c r="L238" s="116">
        <f>SUM(L239+L271)</f>
        <v>0</v>
      </c>
      <c r="M238"/>
    </row>
    <row r="239" spans="1:13" ht="38.2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167</v>
      </c>
      <c r="H239" s="90">
        <v>206</v>
      </c>
      <c r="I239" s="124">
        <f>SUM(I240+I249+I253+I257+I261+I264+I267)</f>
        <v>0</v>
      </c>
      <c r="J239" s="133">
        <f>SUM(J240+J249+J253+J257+J261+J264+J267)</f>
        <v>0</v>
      </c>
      <c r="K239" s="125">
        <f>SUM(K240+K249+K253+K257+K261+K264+K267)</f>
        <v>0</v>
      </c>
      <c r="L239" s="125">
        <f>SUM(L240+L249+L253+L257+L261+L264+L267)</f>
        <v>0</v>
      </c>
      <c r="M239"/>
    </row>
    <row r="240" spans="1:13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168</v>
      </c>
      <c r="H240" s="90">
        <v>207</v>
      </c>
      <c r="I240" s="124">
        <f>I241</f>
        <v>0</v>
      </c>
      <c r="J240" s="124">
        <f>J241</f>
        <v>0</v>
      </c>
      <c r="K240" s="124">
        <f>K241</f>
        <v>0</v>
      </c>
      <c r="L240" s="124">
        <f>L241</f>
        <v>0</v>
      </c>
    </row>
    <row r="241" spans="1:13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169</v>
      </c>
      <c r="H241" s="90">
        <v>208</v>
      </c>
      <c r="I241" s="115">
        <f>SUM(I242:I242)</f>
        <v>0</v>
      </c>
      <c r="J241" s="127">
        <f>SUM(J242:J242)</f>
        <v>0</v>
      </c>
      <c r="K241" s="116">
        <f>SUM(K242:K242)</f>
        <v>0</v>
      </c>
      <c r="L241" s="116">
        <f>SUM(L242:L242)</f>
        <v>0</v>
      </c>
    </row>
    <row r="242" spans="1:13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169</v>
      </c>
      <c r="H242" s="90">
        <v>209</v>
      </c>
      <c r="I242" s="121">
        <v>0</v>
      </c>
      <c r="J242" s="121">
        <v>0</v>
      </c>
      <c r="K242" s="121">
        <v>0</v>
      </c>
      <c r="L242" s="121">
        <v>0</v>
      </c>
    </row>
    <row r="243" spans="1:13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170</v>
      </c>
      <c r="H243" s="90">
        <v>210</v>
      </c>
      <c r="I243" s="115">
        <f>SUM(I244:I245)</f>
        <v>0</v>
      </c>
      <c r="J243" s="115">
        <f>SUM(J244:J245)</f>
        <v>0</v>
      </c>
      <c r="K243" s="115">
        <f>SUM(K244:K245)</f>
        <v>0</v>
      </c>
      <c r="L243" s="115">
        <f>SUM(L244:L245)</f>
        <v>0</v>
      </c>
    </row>
    <row r="244" spans="1:13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171</v>
      </c>
      <c r="H244" s="90">
        <v>211</v>
      </c>
      <c r="I244" s="121">
        <v>0</v>
      </c>
      <c r="J244" s="121">
        <v>0</v>
      </c>
      <c r="K244" s="121">
        <v>0</v>
      </c>
      <c r="L244" s="121">
        <v>0</v>
      </c>
    </row>
    <row r="245" spans="1:13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172</v>
      </c>
      <c r="H245" s="90">
        <v>212</v>
      </c>
      <c r="I245" s="121">
        <v>0</v>
      </c>
      <c r="J245" s="121">
        <v>0</v>
      </c>
      <c r="K245" s="121">
        <v>0</v>
      </c>
      <c r="L245" s="121">
        <v>0</v>
      </c>
    </row>
    <row r="246" spans="1:13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173</v>
      </c>
      <c r="H246" s="90">
        <v>213</v>
      </c>
      <c r="I246" s="115">
        <f>SUM(I247:I248)</f>
        <v>0</v>
      </c>
      <c r="J246" s="115">
        <f>SUM(J247:J248)</f>
        <v>0</v>
      </c>
      <c r="K246" s="115">
        <f>SUM(K247:K248)</f>
        <v>0</v>
      </c>
      <c r="L246" s="115">
        <f>SUM(L247:L248)</f>
        <v>0</v>
      </c>
    </row>
    <row r="247" spans="1:13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174</v>
      </c>
      <c r="H247" s="90">
        <v>214</v>
      </c>
      <c r="I247" s="121">
        <v>0</v>
      </c>
      <c r="J247" s="121">
        <v>0</v>
      </c>
      <c r="K247" s="121">
        <v>0</v>
      </c>
      <c r="L247" s="121">
        <v>0</v>
      </c>
    </row>
    <row r="248" spans="1:13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175</v>
      </c>
      <c r="H248" s="90">
        <v>215</v>
      </c>
      <c r="I248" s="121">
        <v>0</v>
      </c>
      <c r="J248" s="121">
        <v>0</v>
      </c>
      <c r="K248" s="121">
        <v>0</v>
      </c>
      <c r="L248" s="121">
        <v>0</v>
      </c>
    </row>
    <row r="249" spans="1:13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176</v>
      </c>
      <c r="H249" s="90">
        <v>216</v>
      </c>
      <c r="I249" s="115">
        <f>I250</f>
        <v>0</v>
      </c>
      <c r="J249" s="115">
        <f>J250</f>
        <v>0</v>
      </c>
      <c r="K249" s="115">
        <f>K250</f>
        <v>0</v>
      </c>
      <c r="L249" s="115">
        <f>L250</f>
        <v>0</v>
      </c>
    </row>
    <row r="250" spans="1:13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176</v>
      </c>
      <c r="H250" s="90">
        <v>217</v>
      </c>
      <c r="I250" s="115">
        <f>SUM(I251:I252)</f>
        <v>0</v>
      </c>
      <c r="J250" s="127">
        <f>SUM(J251:J252)</f>
        <v>0</v>
      </c>
      <c r="K250" s="116">
        <f>SUM(K251:K252)</f>
        <v>0</v>
      </c>
      <c r="L250" s="116">
        <f>SUM(L251:L252)</f>
        <v>0</v>
      </c>
    </row>
    <row r="251" spans="1:13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177</v>
      </c>
      <c r="H251" s="90">
        <v>218</v>
      </c>
      <c r="I251" s="121">
        <v>0</v>
      </c>
      <c r="J251" s="121">
        <v>0</v>
      </c>
      <c r="K251" s="121">
        <v>0</v>
      </c>
      <c r="L251" s="121">
        <v>0</v>
      </c>
      <c r="M251"/>
    </row>
    <row r="252" spans="1:13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178</v>
      </c>
      <c r="H252" s="90">
        <v>219</v>
      </c>
      <c r="I252" s="121">
        <v>0</v>
      </c>
      <c r="J252" s="121">
        <v>0</v>
      </c>
      <c r="K252" s="121">
        <v>0</v>
      </c>
      <c r="L252" s="121">
        <v>0</v>
      </c>
      <c r="M252"/>
    </row>
    <row r="253" spans="1:13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179</v>
      </c>
      <c r="H253" s="90">
        <v>220</v>
      </c>
      <c r="I253" s="122">
        <f>I254</f>
        <v>0</v>
      </c>
      <c r="J253" s="128">
        <f>J254</f>
        <v>0</v>
      </c>
      <c r="K253" s="123">
        <f>K254</f>
        <v>0</v>
      </c>
      <c r="L253" s="123">
        <f>L254</f>
        <v>0</v>
      </c>
      <c r="M253"/>
    </row>
    <row r="254" spans="1:13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179</v>
      </c>
      <c r="H254" s="90">
        <v>221</v>
      </c>
      <c r="I254" s="115">
        <f>I255+I256</f>
        <v>0</v>
      </c>
      <c r="J254" s="115">
        <f>J255+J256</f>
        <v>0</v>
      </c>
      <c r="K254" s="115">
        <f>K255+K256</f>
        <v>0</v>
      </c>
      <c r="L254" s="115">
        <f>L255+L256</f>
        <v>0</v>
      </c>
      <c r="M254"/>
    </row>
    <row r="255" spans="1:13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180</v>
      </c>
      <c r="H255" s="90">
        <v>222</v>
      </c>
      <c r="I255" s="121">
        <v>0</v>
      </c>
      <c r="J255" s="121">
        <v>0</v>
      </c>
      <c r="K255" s="121">
        <v>0</v>
      </c>
      <c r="L255" s="121">
        <v>0</v>
      </c>
      <c r="M255"/>
    </row>
    <row r="256" spans="1:13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181</v>
      </c>
      <c r="H256" s="90">
        <v>223</v>
      </c>
      <c r="I256" s="139">
        <v>0</v>
      </c>
      <c r="J256" s="136">
        <v>0</v>
      </c>
      <c r="K256" s="139">
        <v>0</v>
      </c>
      <c r="L256" s="139">
        <v>0</v>
      </c>
      <c r="M256"/>
    </row>
    <row r="257" spans="1:13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182</v>
      </c>
      <c r="H257" s="90">
        <v>224</v>
      </c>
      <c r="I257" s="115">
        <f>I258</f>
        <v>0</v>
      </c>
      <c r="J257" s="116">
        <f>J258</f>
        <v>0</v>
      </c>
      <c r="K257" s="115">
        <f>K258</f>
        <v>0</v>
      </c>
      <c r="L257" s="116">
        <f>L258</f>
        <v>0</v>
      </c>
    </row>
    <row r="258" spans="1:13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182</v>
      </c>
      <c r="H258" s="90">
        <v>225</v>
      </c>
      <c r="I258" s="122">
        <f>SUM(I259:I260)</f>
        <v>0</v>
      </c>
      <c r="J258" s="128">
        <f>SUM(J259:J260)</f>
        <v>0</v>
      </c>
      <c r="K258" s="123">
        <f>SUM(K259:K260)</f>
        <v>0</v>
      </c>
      <c r="L258" s="123">
        <f>SUM(L259:L260)</f>
        <v>0</v>
      </c>
    </row>
    <row r="259" spans="1:13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183</v>
      </c>
      <c r="H259" s="90">
        <v>226</v>
      </c>
      <c r="I259" s="121">
        <v>0</v>
      </c>
      <c r="J259" s="121">
        <v>0</v>
      </c>
      <c r="K259" s="121">
        <v>0</v>
      </c>
      <c r="L259" s="121">
        <v>0</v>
      </c>
      <c r="M259"/>
    </row>
    <row r="260" spans="1:13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184</v>
      </c>
      <c r="H260" s="90">
        <v>227</v>
      </c>
      <c r="I260" s="121">
        <v>0</v>
      </c>
      <c r="J260" s="121">
        <v>0</v>
      </c>
      <c r="K260" s="121">
        <v>0</v>
      </c>
      <c r="L260" s="121">
        <v>0</v>
      </c>
      <c r="M260"/>
    </row>
    <row r="261" spans="1:13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185</v>
      </c>
      <c r="H261" s="90">
        <v>228</v>
      </c>
      <c r="I261" s="115">
        <f t="shared" ref="I261:L262" si="24">I262</f>
        <v>0</v>
      </c>
      <c r="J261" s="127">
        <f t="shared" si="24"/>
        <v>0</v>
      </c>
      <c r="K261" s="116">
        <f t="shared" si="24"/>
        <v>0</v>
      </c>
      <c r="L261" s="116">
        <f t="shared" si="24"/>
        <v>0</v>
      </c>
    </row>
    <row r="262" spans="1:13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185</v>
      </c>
      <c r="H262" s="90">
        <v>229</v>
      </c>
      <c r="I262" s="116">
        <f t="shared" si="24"/>
        <v>0</v>
      </c>
      <c r="J262" s="127">
        <f t="shared" si="24"/>
        <v>0</v>
      </c>
      <c r="K262" s="116">
        <f t="shared" si="24"/>
        <v>0</v>
      </c>
      <c r="L262" s="116">
        <f t="shared" si="24"/>
        <v>0</v>
      </c>
    </row>
    <row r="263" spans="1:13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185</v>
      </c>
      <c r="H263" s="90">
        <v>230</v>
      </c>
      <c r="I263" s="139">
        <v>0</v>
      </c>
      <c r="J263" s="139">
        <v>0</v>
      </c>
      <c r="K263" s="139">
        <v>0</v>
      </c>
      <c r="L263" s="139">
        <v>0</v>
      </c>
    </row>
    <row r="264" spans="1:13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186</v>
      </c>
      <c r="H264" s="90">
        <v>231</v>
      </c>
      <c r="I264" s="115">
        <f t="shared" ref="I264:L265" si="25">I265</f>
        <v>0</v>
      </c>
      <c r="J264" s="127">
        <f t="shared" si="25"/>
        <v>0</v>
      </c>
      <c r="K264" s="116">
        <f t="shared" si="25"/>
        <v>0</v>
      </c>
      <c r="L264" s="116">
        <f t="shared" si="25"/>
        <v>0</v>
      </c>
    </row>
    <row r="265" spans="1:13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186</v>
      </c>
      <c r="H265" s="90">
        <v>232</v>
      </c>
      <c r="I265" s="115">
        <f t="shared" si="25"/>
        <v>0</v>
      </c>
      <c r="J265" s="127">
        <f t="shared" si="25"/>
        <v>0</v>
      </c>
      <c r="K265" s="116">
        <f t="shared" si="25"/>
        <v>0</v>
      </c>
      <c r="L265" s="116">
        <f t="shared" si="25"/>
        <v>0</v>
      </c>
    </row>
    <row r="266" spans="1:13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186</v>
      </c>
      <c r="H266" s="90">
        <v>233</v>
      </c>
      <c r="I266" s="139">
        <v>0</v>
      </c>
      <c r="J266" s="139">
        <v>0</v>
      </c>
      <c r="K266" s="139">
        <v>0</v>
      </c>
      <c r="L266" s="139">
        <v>0</v>
      </c>
    </row>
    <row r="267" spans="1:13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187</v>
      </c>
      <c r="H267" s="90">
        <v>234</v>
      </c>
      <c r="I267" s="115">
        <f>I268</f>
        <v>0</v>
      </c>
      <c r="J267" s="127">
        <f>J268</f>
        <v>0</v>
      </c>
      <c r="K267" s="116">
        <f>K268</f>
        <v>0</v>
      </c>
      <c r="L267" s="116">
        <f>L268</f>
        <v>0</v>
      </c>
    </row>
    <row r="268" spans="1:13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187</v>
      </c>
      <c r="H268" s="90">
        <v>235</v>
      </c>
      <c r="I268" s="115">
        <f>I269+I270</f>
        <v>0</v>
      </c>
      <c r="J268" s="115">
        <f>J269+J270</f>
        <v>0</v>
      </c>
      <c r="K268" s="115">
        <f>K269+K270</f>
        <v>0</v>
      </c>
      <c r="L268" s="115">
        <f>L269+L270</f>
        <v>0</v>
      </c>
    </row>
    <row r="269" spans="1:13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188</v>
      </c>
      <c r="H269" s="90">
        <v>236</v>
      </c>
      <c r="I269" s="120">
        <v>0</v>
      </c>
      <c r="J269" s="121">
        <v>0</v>
      </c>
      <c r="K269" s="121">
        <v>0</v>
      </c>
      <c r="L269" s="121">
        <v>0</v>
      </c>
      <c r="M269"/>
    </row>
    <row r="270" spans="1:13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189</v>
      </c>
      <c r="H270" s="90">
        <v>237</v>
      </c>
      <c r="I270" s="121">
        <v>0</v>
      </c>
      <c r="J270" s="121">
        <v>0</v>
      </c>
      <c r="K270" s="121">
        <v>0</v>
      </c>
      <c r="L270" s="121">
        <v>0</v>
      </c>
      <c r="M270"/>
    </row>
    <row r="271" spans="1:13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190</v>
      </c>
      <c r="H271" s="90">
        <v>238</v>
      </c>
      <c r="I271" s="115">
        <f>SUM(I272+I281+I285+I289+I293+I296+I299)</f>
        <v>0</v>
      </c>
      <c r="J271" s="127">
        <f>SUM(J272+J281+J285+J289+J293+J296+J299)</f>
        <v>0</v>
      </c>
      <c r="K271" s="116">
        <f>SUM(K272+K281+K285+K289+K293+K296+K299)</f>
        <v>0</v>
      </c>
      <c r="L271" s="116">
        <f>SUM(L272+L281+L285+L289+L293+L296+L299)</f>
        <v>0</v>
      </c>
      <c r="M271"/>
    </row>
    <row r="272" spans="1:13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191</v>
      </c>
      <c r="H272" s="90">
        <v>239</v>
      </c>
      <c r="I272" s="115">
        <f>I273</f>
        <v>0</v>
      </c>
      <c r="J272" s="115">
        <f>J273</f>
        <v>0</v>
      </c>
      <c r="K272" s="115">
        <f>K273</f>
        <v>0</v>
      </c>
      <c r="L272" s="115">
        <f>L273</f>
        <v>0</v>
      </c>
    </row>
    <row r="273" spans="1:13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169</v>
      </c>
      <c r="H273" s="90">
        <v>240</v>
      </c>
      <c r="I273" s="115">
        <f>SUM(I274)</f>
        <v>0</v>
      </c>
      <c r="J273" s="115">
        <f>SUM(J274)</f>
        <v>0</v>
      </c>
      <c r="K273" s="115">
        <f>SUM(K274)</f>
        <v>0</v>
      </c>
      <c r="L273" s="115">
        <f>SUM(L274)</f>
        <v>0</v>
      </c>
    </row>
    <row r="274" spans="1:13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169</v>
      </c>
      <c r="H274" s="90">
        <v>241</v>
      </c>
      <c r="I274" s="121">
        <v>0</v>
      </c>
      <c r="J274" s="121">
        <v>0</v>
      </c>
      <c r="K274" s="121">
        <v>0</v>
      </c>
      <c r="L274" s="121">
        <v>0</v>
      </c>
    </row>
    <row r="275" spans="1:13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192</v>
      </c>
      <c r="H275" s="90">
        <v>242</v>
      </c>
      <c r="I275" s="115">
        <f>SUM(I276:I277)</f>
        <v>0</v>
      </c>
      <c r="J275" s="115">
        <f>SUM(J276:J277)</f>
        <v>0</v>
      </c>
      <c r="K275" s="115">
        <f>SUM(K276:K277)</f>
        <v>0</v>
      </c>
      <c r="L275" s="115">
        <f>SUM(L276:L277)</f>
        <v>0</v>
      </c>
    </row>
    <row r="276" spans="1:13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171</v>
      </c>
      <c r="H276" s="90">
        <v>243</v>
      </c>
      <c r="I276" s="121">
        <v>0</v>
      </c>
      <c r="J276" s="120">
        <v>0</v>
      </c>
      <c r="K276" s="121">
        <v>0</v>
      </c>
      <c r="L276" s="121">
        <v>0</v>
      </c>
    </row>
    <row r="277" spans="1:13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172</v>
      </c>
      <c r="H277" s="90">
        <v>244</v>
      </c>
      <c r="I277" s="121">
        <v>0</v>
      </c>
      <c r="J277" s="120">
        <v>0</v>
      </c>
      <c r="K277" s="121">
        <v>0</v>
      </c>
      <c r="L277" s="121">
        <v>0</v>
      </c>
    </row>
    <row r="278" spans="1:13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173</v>
      </c>
      <c r="H278" s="90">
        <v>245</v>
      </c>
      <c r="I278" s="115">
        <f>SUM(I279:I280)</f>
        <v>0</v>
      </c>
      <c r="J278" s="115">
        <f>SUM(J279:J280)</f>
        <v>0</v>
      </c>
      <c r="K278" s="115">
        <f>SUM(K279:K280)</f>
        <v>0</v>
      </c>
      <c r="L278" s="115">
        <f>SUM(L279:L280)</f>
        <v>0</v>
      </c>
    </row>
    <row r="279" spans="1:13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174</v>
      </c>
      <c r="H279" s="90">
        <v>246</v>
      </c>
      <c r="I279" s="121">
        <v>0</v>
      </c>
      <c r="J279" s="120">
        <v>0</v>
      </c>
      <c r="K279" s="121">
        <v>0</v>
      </c>
      <c r="L279" s="121">
        <v>0</v>
      </c>
    </row>
    <row r="280" spans="1:13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193</v>
      </c>
      <c r="H280" s="90">
        <v>247</v>
      </c>
      <c r="I280" s="121">
        <v>0</v>
      </c>
      <c r="J280" s="120">
        <v>0</v>
      </c>
      <c r="K280" s="121">
        <v>0</v>
      </c>
      <c r="L280" s="121">
        <v>0</v>
      </c>
    </row>
    <row r="281" spans="1:13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194</v>
      </c>
      <c r="H281" s="90">
        <v>248</v>
      </c>
      <c r="I281" s="115">
        <f>I282</f>
        <v>0</v>
      </c>
      <c r="J281" s="116">
        <f>J282</f>
        <v>0</v>
      </c>
      <c r="K281" s="115">
        <f>K282</f>
        <v>0</v>
      </c>
      <c r="L281" s="116">
        <f>L282</f>
        <v>0</v>
      </c>
      <c r="M281"/>
    </row>
    <row r="282" spans="1:13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194</v>
      </c>
      <c r="H282" s="90">
        <v>249</v>
      </c>
      <c r="I282" s="122">
        <f>SUM(I283:I284)</f>
        <v>0</v>
      </c>
      <c r="J282" s="128">
        <f>SUM(J283:J284)</f>
        <v>0</v>
      </c>
      <c r="K282" s="123">
        <f>SUM(K283:K284)</f>
        <v>0</v>
      </c>
      <c r="L282" s="123">
        <f>SUM(L283:L284)</f>
        <v>0</v>
      </c>
      <c r="M282"/>
    </row>
    <row r="283" spans="1:13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195</v>
      </c>
      <c r="H283" s="90">
        <v>250</v>
      </c>
      <c r="I283" s="121">
        <v>0</v>
      </c>
      <c r="J283" s="121">
        <v>0</v>
      </c>
      <c r="K283" s="121">
        <v>0</v>
      </c>
      <c r="L283" s="121">
        <v>0</v>
      </c>
      <c r="M283"/>
    </row>
    <row r="284" spans="1:13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196</v>
      </c>
      <c r="H284" s="90">
        <v>251</v>
      </c>
      <c r="I284" s="121">
        <v>0</v>
      </c>
      <c r="J284" s="121">
        <v>0</v>
      </c>
      <c r="K284" s="121">
        <v>0</v>
      </c>
      <c r="L284" s="121">
        <v>0</v>
      </c>
      <c r="M284"/>
    </row>
    <row r="285" spans="1:13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197</v>
      </c>
      <c r="H285" s="90">
        <v>252</v>
      </c>
      <c r="I285" s="115">
        <f>I286</f>
        <v>0</v>
      </c>
      <c r="J285" s="127">
        <f>J286</f>
        <v>0</v>
      </c>
      <c r="K285" s="116">
        <f>K286</f>
        <v>0</v>
      </c>
      <c r="L285" s="116">
        <f>L286</f>
        <v>0</v>
      </c>
      <c r="M285"/>
    </row>
    <row r="286" spans="1:13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197</v>
      </c>
      <c r="H286" s="90">
        <v>253</v>
      </c>
      <c r="I286" s="115">
        <f>I287+I288</f>
        <v>0</v>
      </c>
      <c r="J286" s="115">
        <f>J287+J288</f>
        <v>0</v>
      </c>
      <c r="K286" s="115">
        <f>K287+K288</f>
        <v>0</v>
      </c>
      <c r="L286" s="115">
        <f>L287+L288</f>
        <v>0</v>
      </c>
      <c r="M286"/>
    </row>
    <row r="287" spans="1:13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198</v>
      </c>
      <c r="H287" s="90">
        <v>254</v>
      </c>
      <c r="I287" s="121">
        <v>0</v>
      </c>
      <c r="J287" s="121">
        <v>0</v>
      </c>
      <c r="K287" s="121">
        <v>0</v>
      </c>
      <c r="L287" s="121">
        <v>0</v>
      </c>
      <c r="M287"/>
    </row>
    <row r="288" spans="1:13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199</v>
      </c>
      <c r="H288" s="90">
        <v>255</v>
      </c>
      <c r="I288" s="121">
        <v>0</v>
      </c>
      <c r="J288" s="121">
        <v>0</v>
      </c>
      <c r="K288" s="121">
        <v>0</v>
      </c>
      <c r="L288" s="121">
        <v>0</v>
      </c>
      <c r="M288"/>
    </row>
    <row r="289" spans="1:13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200</v>
      </c>
      <c r="H289" s="90">
        <v>256</v>
      </c>
      <c r="I289" s="115">
        <f>I290</f>
        <v>0</v>
      </c>
      <c r="J289" s="127">
        <f>J290</f>
        <v>0</v>
      </c>
      <c r="K289" s="116">
        <f>K290</f>
        <v>0</v>
      </c>
      <c r="L289" s="116">
        <f>L290</f>
        <v>0</v>
      </c>
    </row>
    <row r="290" spans="1:13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200</v>
      </c>
      <c r="H290" s="90">
        <v>257</v>
      </c>
      <c r="I290" s="115">
        <f>SUM(I291:I292)</f>
        <v>0</v>
      </c>
      <c r="J290" s="127">
        <f>SUM(J291:J292)</f>
        <v>0</v>
      </c>
      <c r="K290" s="116">
        <f>SUM(K291:K292)</f>
        <v>0</v>
      </c>
      <c r="L290" s="116">
        <f>SUM(L291:L292)</f>
        <v>0</v>
      </c>
    </row>
    <row r="291" spans="1:13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201</v>
      </c>
      <c r="H291" s="90">
        <v>258</v>
      </c>
      <c r="I291" s="121">
        <v>0</v>
      </c>
      <c r="J291" s="121">
        <v>0</v>
      </c>
      <c r="K291" s="121">
        <v>0</v>
      </c>
      <c r="L291" s="121">
        <v>0</v>
      </c>
      <c r="M291"/>
    </row>
    <row r="292" spans="1:13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202</v>
      </c>
      <c r="H292" s="90">
        <v>259</v>
      </c>
      <c r="I292" s="121">
        <v>0</v>
      </c>
      <c r="J292" s="121">
        <v>0</v>
      </c>
      <c r="K292" s="121">
        <v>0</v>
      </c>
      <c r="L292" s="121">
        <v>0</v>
      </c>
      <c r="M292"/>
    </row>
    <row r="293" spans="1:13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203</v>
      </c>
      <c r="H293" s="90">
        <v>260</v>
      </c>
      <c r="I293" s="115">
        <f t="shared" ref="I293:L294" si="26">I294</f>
        <v>0</v>
      </c>
      <c r="J293" s="127">
        <f t="shared" si="26"/>
        <v>0</v>
      </c>
      <c r="K293" s="116">
        <f t="shared" si="26"/>
        <v>0</v>
      </c>
      <c r="L293" s="116">
        <f t="shared" si="26"/>
        <v>0</v>
      </c>
    </row>
    <row r="294" spans="1:13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203</v>
      </c>
      <c r="H294" s="90">
        <v>261</v>
      </c>
      <c r="I294" s="115">
        <f t="shared" si="26"/>
        <v>0</v>
      </c>
      <c r="J294" s="127">
        <f t="shared" si="26"/>
        <v>0</v>
      </c>
      <c r="K294" s="116">
        <f t="shared" si="26"/>
        <v>0</v>
      </c>
      <c r="L294" s="116">
        <f t="shared" si="26"/>
        <v>0</v>
      </c>
    </row>
    <row r="295" spans="1:13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203</v>
      </c>
      <c r="H295" s="90">
        <v>262</v>
      </c>
      <c r="I295" s="121">
        <v>0</v>
      </c>
      <c r="J295" s="121">
        <v>0</v>
      </c>
      <c r="K295" s="121">
        <v>0</v>
      </c>
      <c r="L295" s="121">
        <v>0</v>
      </c>
    </row>
    <row r="296" spans="1:13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186</v>
      </c>
      <c r="H296" s="90">
        <v>263</v>
      </c>
      <c r="I296" s="115">
        <f t="shared" ref="I296:L297" si="27">I297</f>
        <v>0</v>
      </c>
      <c r="J296" s="142">
        <f t="shared" si="27"/>
        <v>0</v>
      </c>
      <c r="K296" s="116">
        <f t="shared" si="27"/>
        <v>0</v>
      </c>
      <c r="L296" s="116">
        <f t="shared" si="27"/>
        <v>0</v>
      </c>
    </row>
    <row r="297" spans="1:13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186</v>
      </c>
      <c r="H297" s="90">
        <v>264</v>
      </c>
      <c r="I297" s="115">
        <f t="shared" si="27"/>
        <v>0</v>
      </c>
      <c r="J297" s="142">
        <f t="shared" si="27"/>
        <v>0</v>
      </c>
      <c r="K297" s="116">
        <f t="shared" si="27"/>
        <v>0</v>
      </c>
      <c r="L297" s="116">
        <f t="shared" si="27"/>
        <v>0</v>
      </c>
    </row>
    <row r="298" spans="1:13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186</v>
      </c>
      <c r="H298" s="90">
        <v>265</v>
      </c>
      <c r="I298" s="121">
        <v>0</v>
      </c>
      <c r="J298" s="121">
        <v>0</v>
      </c>
      <c r="K298" s="121">
        <v>0</v>
      </c>
      <c r="L298" s="121">
        <v>0</v>
      </c>
    </row>
    <row r="299" spans="1:13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187</v>
      </c>
      <c r="H299" s="90">
        <v>266</v>
      </c>
      <c r="I299" s="115">
        <f>I300</f>
        <v>0</v>
      </c>
      <c r="J299" s="142">
        <f>J300</f>
        <v>0</v>
      </c>
      <c r="K299" s="116">
        <f>K300</f>
        <v>0</v>
      </c>
      <c r="L299" s="116">
        <f>L300</f>
        <v>0</v>
      </c>
    </row>
    <row r="300" spans="1:13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187</v>
      </c>
      <c r="H300" s="90">
        <v>267</v>
      </c>
      <c r="I300" s="115">
        <f>I301+I302</f>
        <v>0</v>
      </c>
      <c r="J300" s="115">
        <f>J301+J302</f>
        <v>0</v>
      </c>
      <c r="K300" s="115">
        <f>K301+K302</f>
        <v>0</v>
      </c>
      <c r="L300" s="115">
        <f>L301+L302</f>
        <v>0</v>
      </c>
    </row>
    <row r="301" spans="1:13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188</v>
      </c>
      <c r="H301" s="90">
        <v>268</v>
      </c>
      <c r="I301" s="121">
        <v>0</v>
      </c>
      <c r="J301" s="121">
        <v>0</v>
      </c>
      <c r="K301" s="121">
        <v>0</v>
      </c>
      <c r="L301" s="121">
        <v>0</v>
      </c>
      <c r="M301"/>
    </row>
    <row r="302" spans="1:13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189</v>
      </c>
      <c r="H302" s="90">
        <v>269</v>
      </c>
      <c r="I302" s="121">
        <v>0</v>
      </c>
      <c r="J302" s="121">
        <v>0</v>
      </c>
      <c r="K302" s="121">
        <v>0</v>
      </c>
      <c r="L302" s="121">
        <v>0</v>
      </c>
      <c r="M302"/>
    </row>
    <row r="303" spans="1:13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204</v>
      </c>
      <c r="H303" s="90">
        <v>270</v>
      </c>
      <c r="I303" s="115">
        <f>SUM(I304+I336)</f>
        <v>0</v>
      </c>
      <c r="J303" s="142">
        <f>SUM(J304+J336)</f>
        <v>0</v>
      </c>
      <c r="K303" s="116">
        <f>SUM(K304+K336)</f>
        <v>0</v>
      </c>
      <c r="L303" s="116">
        <f>SUM(L304+L336)</f>
        <v>0</v>
      </c>
      <c r="M303"/>
    </row>
    <row r="304" spans="1:13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205</v>
      </c>
      <c r="H304" s="90">
        <v>271</v>
      </c>
      <c r="I304" s="115">
        <f>SUM(I305+I314+I318+I322+I326+I329+I332)</f>
        <v>0</v>
      </c>
      <c r="J304" s="142">
        <f>SUM(J305+J314+J318+J322+J326+J329+J332)</f>
        <v>0</v>
      </c>
      <c r="K304" s="116">
        <f>SUM(K305+K314+K318+K322+K326+K329+K332)</f>
        <v>0</v>
      </c>
      <c r="L304" s="116">
        <f>SUM(L305+L314+L318+L322+L326+L329+L332)</f>
        <v>0</v>
      </c>
      <c r="M304"/>
    </row>
    <row r="305" spans="1:13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191</v>
      </c>
      <c r="H305" s="90">
        <v>272</v>
      </c>
      <c r="I305" s="115">
        <f>SUM(I306+I308+I311)</f>
        <v>0</v>
      </c>
      <c r="J305" s="115">
        <f>SUM(J306+J308+J311)</f>
        <v>0</v>
      </c>
      <c r="K305" s="115">
        <f>SUM(K306+K308+K311)</f>
        <v>0</v>
      </c>
      <c r="L305" s="115">
        <f>SUM(L306+L308+L311)</f>
        <v>0</v>
      </c>
    </row>
    <row r="306" spans="1:13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169</v>
      </c>
      <c r="H306" s="90">
        <v>273</v>
      </c>
      <c r="I306" s="115">
        <f>SUM(I307:I307)</f>
        <v>0</v>
      </c>
      <c r="J306" s="142">
        <f>SUM(J307:J307)</f>
        <v>0</v>
      </c>
      <c r="K306" s="116">
        <f>SUM(K307:K307)</f>
        <v>0</v>
      </c>
      <c r="L306" s="116">
        <f>SUM(L307:L307)</f>
        <v>0</v>
      </c>
    </row>
    <row r="307" spans="1:13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169</v>
      </c>
      <c r="H307" s="90">
        <v>274</v>
      </c>
      <c r="I307" s="121">
        <v>0</v>
      </c>
      <c r="J307" s="121">
        <v>0</v>
      </c>
      <c r="K307" s="121">
        <v>0</v>
      </c>
      <c r="L307" s="121">
        <v>0</v>
      </c>
    </row>
    <row r="308" spans="1:13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192</v>
      </c>
      <c r="H308" s="90">
        <v>275</v>
      </c>
      <c r="I308" s="115">
        <f>SUM(I309:I310)</f>
        <v>0</v>
      </c>
      <c r="J308" s="115">
        <f>SUM(J309:J310)</f>
        <v>0</v>
      </c>
      <c r="K308" s="115">
        <f>SUM(K309:K310)</f>
        <v>0</v>
      </c>
      <c r="L308" s="115">
        <f>SUM(L309:L310)</f>
        <v>0</v>
      </c>
    </row>
    <row r="309" spans="1:13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171</v>
      </c>
      <c r="H309" s="90">
        <v>276</v>
      </c>
      <c r="I309" s="121">
        <v>0</v>
      </c>
      <c r="J309" s="121">
        <v>0</v>
      </c>
      <c r="K309" s="121">
        <v>0</v>
      </c>
      <c r="L309" s="121">
        <v>0</v>
      </c>
    </row>
    <row r="310" spans="1:13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172</v>
      </c>
      <c r="H310" s="90">
        <v>277</v>
      </c>
      <c r="I310" s="121">
        <v>0</v>
      </c>
      <c r="J310" s="121">
        <v>0</v>
      </c>
      <c r="K310" s="121">
        <v>0</v>
      </c>
      <c r="L310" s="121">
        <v>0</v>
      </c>
    </row>
    <row r="311" spans="1:13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173</v>
      </c>
      <c r="H311" s="90">
        <v>278</v>
      </c>
      <c r="I311" s="115">
        <f>SUM(I312:I313)</f>
        <v>0</v>
      </c>
      <c r="J311" s="115">
        <f>SUM(J312:J313)</f>
        <v>0</v>
      </c>
      <c r="K311" s="115">
        <f>SUM(K312:K313)</f>
        <v>0</v>
      </c>
      <c r="L311" s="115">
        <f>SUM(L312:L313)</f>
        <v>0</v>
      </c>
    </row>
    <row r="312" spans="1:13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174</v>
      </c>
      <c r="H312" s="90">
        <v>279</v>
      </c>
      <c r="I312" s="121">
        <v>0</v>
      </c>
      <c r="J312" s="121">
        <v>0</v>
      </c>
      <c r="K312" s="121">
        <v>0</v>
      </c>
      <c r="L312" s="121">
        <v>0</v>
      </c>
    </row>
    <row r="313" spans="1:13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193</v>
      </c>
      <c r="H313" s="90">
        <v>280</v>
      </c>
      <c r="I313" s="121">
        <v>0</v>
      </c>
      <c r="J313" s="121">
        <v>0</v>
      </c>
      <c r="K313" s="121">
        <v>0</v>
      </c>
      <c r="L313" s="121">
        <v>0</v>
      </c>
    </row>
    <row r="314" spans="1:13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206</v>
      </c>
      <c r="H314" s="90">
        <v>281</v>
      </c>
      <c r="I314" s="115">
        <f>I315</f>
        <v>0</v>
      </c>
      <c r="J314" s="142">
        <f>J315</f>
        <v>0</v>
      </c>
      <c r="K314" s="116">
        <f>K315</f>
        <v>0</v>
      </c>
      <c r="L314" s="116">
        <f>L315</f>
        <v>0</v>
      </c>
    </row>
    <row r="315" spans="1:13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206</v>
      </c>
      <c r="H315" s="90">
        <v>282</v>
      </c>
      <c r="I315" s="122">
        <f>SUM(I316:I317)</f>
        <v>0</v>
      </c>
      <c r="J315" s="143">
        <f>SUM(J316:J317)</f>
        <v>0</v>
      </c>
      <c r="K315" s="123">
        <f>SUM(K316:K317)</f>
        <v>0</v>
      </c>
      <c r="L315" s="123">
        <f>SUM(L316:L317)</f>
        <v>0</v>
      </c>
    </row>
    <row r="316" spans="1:13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207</v>
      </c>
      <c r="H316" s="90">
        <v>283</v>
      </c>
      <c r="I316" s="121">
        <v>0</v>
      </c>
      <c r="J316" s="121">
        <v>0</v>
      </c>
      <c r="K316" s="121">
        <v>0</v>
      </c>
      <c r="L316" s="121">
        <v>0</v>
      </c>
      <c r="M316"/>
    </row>
    <row r="317" spans="1:13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208</v>
      </c>
      <c r="H317" s="90">
        <v>284</v>
      </c>
      <c r="I317" s="121">
        <v>0</v>
      </c>
      <c r="J317" s="121">
        <v>0</v>
      </c>
      <c r="K317" s="121">
        <v>0</v>
      </c>
      <c r="L317" s="121">
        <v>0</v>
      </c>
    </row>
    <row r="318" spans="1:13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209</v>
      </c>
      <c r="H318" s="90">
        <v>285</v>
      </c>
      <c r="I318" s="115">
        <f>I319</f>
        <v>0</v>
      </c>
      <c r="J318" s="142">
        <f>J319</f>
        <v>0</v>
      </c>
      <c r="K318" s="116">
        <f>K319</f>
        <v>0</v>
      </c>
      <c r="L318" s="116">
        <f>L319</f>
        <v>0</v>
      </c>
      <c r="M318"/>
    </row>
    <row r="319" spans="1:13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209</v>
      </c>
      <c r="H319" s="90">
        <v>286</v>
      </c>
      <c r="I319" s="116">
        <f>I320+I321</f>
        <v>0</v>
      </c>
      <c r="J319" s="116">
        <f>J320+J321</f>
        <v>0</v>
      </c>
      <c r="K319" s="116">
        <f>K320+K321</f>
        <v>0</v>
      </c>
      <c r="L319" s="116">
        <f>L320+L321</f>
        <v>0</v>
      </c>
      <c r="M319"/>
    </row>
    <row r="320" spans="1:13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210</v>
      </c>
      <c r="H320" s="90">
        <v>287</v>
      </c>
      <c r="I320" s="139">
        <v>0</v>
      </c>
      <c r="J320" s="139">
        <v>0</v>
      </c>
      <c r="K320" s="139">
        <v>0</v>
      </c>
      <c r="L320" s="138">
        <v>0</v>
      </c>
      <c r="M320"/>
    </row>
    <row r="321" spans="1:13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211</v>
      </c>
      <c r="H321" s="90">
        <v>288</v>
      </c>
      <c r="I321" s="121">
        <v>0</v>
      </c>
      <c r="J321" s="121">
        <v>0</v>
      </c>
      <c r="K321" s="121">
        <v>0</v>
      </c>
      <c r="L321" s="121">
        <v>0</v>
      </c>
      <c r="M321"/>
    </row>
    <row r="322" spans="1:13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212</v>
      </c>
      <c r="H322" s="90">
        <v>289</v>
      </c>
      <c r="I322" s="115">
        <f>I323</f>
        <v>0</v>
      </c>
      <c r="J322" s="142">
        <f>J323</f>
        <v>0</v>
      </c>
      <c r="K322" s="116">
        <f>K323</f>
        <v>0</v>
      </c>
      <c r="L322" s="116">
        <f>L323</f>
        <v>0</v>
      </c>
    </row>
    <row r="323" spans="1:13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212</v>
      </c>
      <c r="H323" s="90">
        <v>290</v>
      </c>
      <c r="I323" s="115">
        <f>SUM(I324:I325)</f>
        <v>0</v>
      </c>
      <c r="J323" s="115">
        <f>SUM(J324:J325)</f>
        <v>0</v>
      </c>
      <c r="K323" s="115">
        <f>SUM(K324:K325)</f>
        <v>0</v>
      </c>
      <c r="L323" s="115">
        <f>SUM(L324:L325)</f>
        <v>0</v>
      </c>
    </row>
    <row r="324" spans="1:13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213</v>
      </c>
      <c r="H324" s="90">
        <v>291</v>
      </c>
      <c r="I324" s="120">
        <v>0</v>
      </c>
      <c r="J324" s="121">
        <v>0</v>
      </c>
      <c r="K324" s="121">
        <v>0</v>
      </c>
      <c r="L324" s="120">
        <v>0</v>
      </c>
    </row>
    <row r="325" spans="1:13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214</v>
      </c>
      <c r="H325" s="90">
        <v>292</v>
      </c>
      <c r="I325" s="121">
        <v>0</v>
      </c>
      <c r="J325" s="139">
        <v>0</v>
      </c>
      <c r="K325" s="139">
        <v>0</v>
      </c>
      <c r="L325" s="138">
        <v>0</v>
      </c>
    </row>
    <row r="326" spans="1:13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215</v>
      </c>
      <c r="H326" s="90">
        <v>293</v>
      </c>
      <c r="I326" s="123">
        <f t="shared" ref="I326:L327" si="28">I327</f>
        <v>0</v>
      </c>
      <c r="J326" s="142">
        <f t="shared" si="28"/>
        <v>0</v>
      </c>
      <c r="K326" s="116">
        <f t="shared" si="28"/>
        <v>0</v>
      </c>
      <c r="L326" s="116">
        <f t="shared" si="28"/>
        <v>0</v>
      </c>
    </row>
    <row r="327" spans="1:13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215</v>
      </c>
      <c r="H327" s="90">
        <v>294</v>
      </c>
      <c r="I327" s="116">
        <f t="shared" si="28"/>
        <v>0</v>
      </c>
      <c r="J327" s="143">
        <f t="shared" si="28"/>
        <v>0</v>
      </c>
      <c r="K327" s="123">
        <f t="shared" si="28"/>
        <v>0</v>
      </c>
      <c r="L327" s="123">
        <f t="shared" si="28"/>
        <v>0</v>
      </c>
    </row>
    <row r="328" spans="1:13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216</v>
      </c>
      <c r="H328" s="90">
        <v>295</v>
      </c>
      <c r="I328" s="121">
        <v>0</v>
      </c>
      <c r="J328" s="139">
        <v>0</v>
      </c>
      <c r="K328" s="139">
        <v>0</v>
      </c>
      <c r="L328" s="138">
        <v>0</v>
      </c>
    </row>
    <row r="329" spans="1:13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186</v>
      </c>
      <c r="H329" s="90">
        <v>296</v>
      </c>
      <c r="I329" s="116">
        <f t="shared" ref="I329:L330" si="29">I330</f>
        <v>0</v>
      </c>
      <c r="J329" s="142">
        <f t="shared" si="29"/>
        <v>0</v>
      </c>
      <c r="K329" s="116">
        <f t="shared" si="29"/>
        <v>0</v>
      </c>
      <c r="L329" s="116">
        <f t="shared" si="29"/>
        <v>0</v>
      </c>
    </row>
    <row r="330" spans="1:13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186</v>
      </c>
      <c r="H330" s="90">
        <v>297</v>
      </c>
      <c r="I330" s="115">
        <f t="shared" si="29"/>
        <v>0</v>
      </c>
      <c r="J330" s="142">
        <f t="shared" si="29"/>
        <v>0</v>
      </c>
      <c r="K330" s="116">
        <f t="shared" si="29"/>
        <v>0</v>
      </c>
      <c r="L330" s="116">
        <f t="shared" si="29"/>
        <v>0</v>
      </c>
    </row>
    <row r="331" spans="1:13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186</v>
      </c>
      <c r="H331" s="90">
        <v>298</v>
      </c>
      <c r="I331" s="139">
        <v>0</v>
      </c>
      <c r="J331" s="139">
        <v>0</v>
      </c>
      <c r="K331" s="139">
        <v>0</v>
      </c>
      <c r="L331" s="138">
        <v>0</v>
      </c>
    </row>
    <row r="332" spans="1:13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217</v>
      </c>
      <c r="H332" s="90">
        <v>299</v>
      </c>
      <c r="I332" s="115">
        <f>I333</f>
        <v>0</v>
      </c>
      <c r="J332" s="142">
        <f>J333</f>
        <v>0</v>
      </c>
      <c r="K332" s="116">
        <f>K333</f>
        <v>0</v>
      </c>
      <c r="L332" s="116">
        <f>L333</f>
        <v>0</v>
      </c>
    </row>
    <row r="333" spans="1:13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217</v>
      </c>
      <c r="H333" s="90">
        <v>300</v>
      </c>
      <c r="I333" s="115">
        <f>I334+I335</f>
        <v>0</v>
      </c>
      <c r="J333" s="115">
        <f>J334+J335</f>
        <v>0</v>
      </c>
      <c r="K333" s="115">
        <f>K334+K335</f>
        <v>0</v>
      </c>
      <c r="L333" s="115">
        <f>L334+L335</f>
        <v>0</v>
      </c>
    </row>
    <row r="334" spans="1:13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218</v>
      </c>
      <c r="H334" s="90">
        <v>301</v>
      </c>
      <c r="I334" s="139">
        <v>0</v>
      </c>
      <c r="J334" s="139">
        <v>0</v>
      </c>
      <c r="K334" s="139">
        <v>0</v>
      </c>
      <c r="L334" s="138">
        <v>0</v>
      </c>
      <c r="M334"/>
    </row>
    <row r="335" spans="1:13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219</v>
      </c>
      <c r="H335" s="90">
        <v>302</v>
      </c>
      <c r="I335" s="121">
        <v>0</v>
      </c>
      <c r="J335" s="121">
        <v>0</v>
      </c>
      <c r="K335" s="121">
        <v>0</v>
      </c>
      <c r="L335" s="121">
        <v>0</v>
      </c>
      <c r="M335"/>
    </row>
    <row r="336" spans="1:13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220</v>
      </c>
      <c r="H336" s="90">
        <v>303</v>
      </c>
      <c r="I336" s="115">
        <f>SUM(I337+I346+I350+I354+I358+I361+I364)</f>
        <v>0</v>
      </c>
      <c r="J336" s="142">
        <f>SUM(J337+J346+J350+J354+J358+J361+J364)</f>
        <v>0</v>
      </c>
      <c r="K336" s="116">
        <f>SUM(K337+K346+K350+K354+K358+K361+K364)</f>
        <v>0</v>
      </c>
      <c r="L336" s="116">
        <f>SUM(L337+L346+L350+L354+L358+L361+L364)</f>
        <v>0</v>
      </c>
      <c r="M336"/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168</v>
      </c>
      <c r="H337" s="90">
        <v>304</v>
      </c>
      <c r="I337" s="115">
        <f>I338</f>
        <v>0</v>
      </c>
      <c r="J337" s="142">
        <f>J338</f>
        <v>0</v>
      </c>
      <c r="K337" s="116">
        <f>K338</f>
        <v>0</v>
      </c>
      <c r="L337" s="116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168</v>
      </c>
      <c r="H338" s="90">
        <v>305</v>
      </c>
      <c r="I338" s="115">
        <f>SUM(I339:I339)</f>
        <v>0</v>
      </c>
      <c r="J338" s="115">
        <f>SUM(J339:J339)</f>
        <v>0</v>
      </c>
      <c r="K338" s="115">
        <f>SUM(K339:K339)</f>
        <v>0</v>
      </c>
      <c r="L338" s="115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169</v>
      </c>
      <c r="H339" s="90">
        <v>306</v>
      </c>
      <c r="I339" s="139">
        <v>0</v>
      </c>
      <c r="J339" s="139">
        <v>0</v>
      </c>
      <c r="K339" s="139">
        <v>0</v>
      </c>
      <c r="L339" s="138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192</v>
      </c>
      <c r="H340" s="90">
        <v>307</v>
      </c>
      <c r="I340" s="115">
        <f>SUM(I341:I342)</f>
        <v>0</v>
      </c>
      <c r="J340" s="115">
        <f>SUM(J341:J342)</f>
        <v>0</v>
      </c>
      <c r="K340" s="115">
        <f>SUM(K341:K342)</f>
        <v>0</v>
      </c>
      <c r="L340" s="115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171</v>
      </c>
      <c r="H341" s="90">
        <v>308</v>
      </c>
      <c r="I341" s="139">
        <v>0</v>
      </c>
      <c r="J341" s="139">
        <v>0</v>
      </c>
      <c r="K341" s="139">
        <v>0</v>
      </c>
      <c r="L341" s="138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172</v>
      </c>
      <c r="H342" s="90">
        <v>309</v>
      </c>
      <c r="I342" s="121">
        <v>0</v>
      </c>
      <c r="J342" s="121">
        <v>0</v>
      </c>
      <c r="K342" s="121">
        <v>0</v>
      </c>
      <c r="L342" s="121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173</v>
      </c>
      <c r="H343" s="90">
        <v>310</v>
      </c>
      <c r="I343" s="115">
        <f>SUM(I344:I345)</f>
        <v>0</v>
      </c>
      <c r="J343" s="115">
        <f>SUM(J344:J345)</f>
        <v>0</v>
      </c>
      <c r="K343" s="115">
        <f>SUM(K344:K345)</f>
        <v>0</v>
      </c>
      <c r="L343" s="115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174</v>
      </c>
      <c r="H344" s="90">
        <v>311</v>
      </c>
      <c r="I344" s="121">
        <v>0</v>
      </c>
      <c r="J344" s="121">
        <v>0</v>
      </c>
      <c r="K344" s="121">
        <v>0</v>
      </c>
      <c r="L344" s="121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193</v>
      </c>
      <c r="H345" s="90">
        <v>312</v>
      </c>
      <c r="I345" s="126">
        <v>0</v>
      </c>
      <c r="J345" s="144">
        <v>0</v>
      </c>
      <c r="K345" s="126">
        <v>0</v>
      </c>
      <c r="L345" s="126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206</v>
      </c>
      <c r="H346" s="90">
        <v>313</v>
      </c>
      <c r="I346" s="124">
        <f>I347</f>
        <v>0</v>
      </c>
      <c r="J346" s="145">
        <f>J347</f>
        <v>0</v>
      </c>
      <c r="K346" s="125">
        <f>K347</f>
        <v>0</v>
      </c>
      <c r="L346" s="125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206</v>
      </c>
      <c r="H347" s="90">
        <v>314</v>
      </c>
      <c r="I347" s="115">
        <f>SUM(I348:I349)</f>
        <v>0</v>
      </c>
      <c r="J347" s="127">
        <f>SUM(J348:J349)</f>
        <v>0</v>
      </c>
      <c r="K347" s="116">
        <f>SUM(K348:K349)</f>
        <v>0</v>
      </c>
      <c r="L347" s="116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207</v>
      </c>
      <c r="H348" s="90">
        <v>315</v>
      </c>
      <c r="I348" s="121">
        <v>0</v>
      </c>
      <c r="J348" s="121">
        <v>0</v>
      </c>
      <c r="K348" s="121">
        <v>0</v>
      </c>
      <c r="L348" s="121">
        <v>0</v>
      </c>
      <c r="M348"/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208</v>
      </c>
      <c r="H349" s="90">
        <v>316</v>
      </c>
      <c r="I349" s="121">
        <v>0</v>
      </c>
      <c r="J349" s="121">
        <v>0</v>
      </c>
      <c r="K349" s="121">
        <v>0</v>
      </c>
      <c r="L349" s="121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209</v>
      </c>
      <c r="H350" s="90">
        <v>317</v>
      </c>
      <c r="I350" s="115">
        <f>I351</f>
        <v>0</v>
      </c>
      <c r="J350" s="127">
        <f>J351</f>
        <v>0</v>
      </c>
      <c r="K350" s="116">
        <f>K351</f>
        <v>0</v>
      </c>
      <c r="L350" s="116">
        <f>L351</f>
        <v>0</v>
      </c>
      <c r="M350"/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209</v>
      </c>
      <c r="H351" s="90">
        <v>318</v>
      </c>
      <c r="I351" s="115">
        <f>I352+I353</f>
        <v>0</v>
      </c>
      <c r="J351" s="115">
        <f>J352+J353</f>
        <v>0</v>
      </c>
      <c r="K351" s="115">
        <f>K352+K353</f>
        <v>0</v>
      </c>
      <c r="L351" s="115">
        <f>L352+L353</f>
        <v>0</v>
      </c>
      <c r="M351"/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210</v>
      </c>
      <c r="H352" s="90">
        <v>319</v>
      </c>
      <c r="I352" s="139">
        <v>0</v>
      </c>
      <c r="J352" s="139">
        <v>0</v>
      </c>
      <c r="K352" s="139">
        <v>0</v>
      </c>
      <c r="L352" s="138">
        <v>0</v>
      </c>
      <c r="M352"/>
    </row>
    <row r="353" spans="1:13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211</v>
      </c>
      <c r="H353" s="90">
        <v>320</v>
      </c>
      <c r="I353" s="121">
        <v>0</v>
      </c>
      <c r="J353" s="121">
        <v>0</v>
      </c>
      <c r="K353" s="121">
        <v>0</v>
      </c>
      <c r="L353" s="121">
        <v>0</v>
      </c>
      <c r="M353"/>
    </row>
    <row r="354" spans="1:13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212</v>
      </c>
      <c r="H354" s="90">
        <v>321</v>
      </c>
      <c r="I354" s="115">
        <f>I355</f>
        <v>0</v>
      </c>
      <c r="J354" s="127">
        <f>J355</f>
        <v>0</v>
      </c>
      <c r="K354" s="116">
        <f>K355</f>
        <v>0</v>
      </c>
      <c r="L354" s="116">
        <f>L355</f>
        <v>0</v>
      </c>
    </row>
    <row r="355" spans="1:13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212</v>
      </c>
      <c r="H355" s="90">
        <v>322</v>
      </c>
      <c r="I355" s="122">
        <f>SUM(I356:I357)</f>
        <v>0</v>
      </c>
      <c r="J355" s="128">
        <f>SUM(J356:J357)</f>
        <v>0</v>
      </c>
      <c r="K355" s="123">
        <f>SUM(K356:K357)</f>
        <v>0</v>
      </c>
      <c r="L355" s="123">
        <f>SUM(L356:L357)</f>
        <v>0</v>
      </c>
    </row>
    <row r="356" spans="1:13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213</v>
      </c>
      <c r="H356" s="90">
        <v>323</v>
      </c>
      <c r="I356" s="121">
        <v>0</v>
      </c>
      <c r="J356" s="121">
        <v>0</v>
      </c>
      <c r="K356" s="121">
        <v>0</v>
      </c>
      <c r="L356" s="121">
        <v>0</v>
      </c>
    </row>
    <row r="357" spans="1:13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221</v>
      </c>
      <c r="H357" s="90">
        <v>324</v>
      </c>
      <c r="I357" s="121">
        <v>0</v>
      </c>
      <c r="J357" s="121">
        <v>0</v>
      </c>
      <c r="K357" s="121">
        <v>0</v>
      </c>
      <c r="L357" s="121">
        <v>0</v>
      </c>
    </row>
    <row r="358" spans="1:13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215</v>
      </c>
      <c r="H358" s="90">
        <v>325</v>
      </c>
      <c r="I358" s="115">
        <f t="shared" ref="I358:L359" si="30">I359</f>
        <v>0</v>
      </c>
      <c r="J358" s="127">
        <f t="shared" si="30"/>
        <v>0</v>
      </c>
      <c r="K358" s="116">
        <f t="shared" si="30"/>
        <v>0</v>
      </c>
      <c r="L358" s="116">
        <f t="shared" si="30"/>
        <v>0</v>
      </c>
    </row>
    <row r="359" spans="1:13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215</v>
      </c>
      <c r="H359" s="90">
        <v>326</v>
      </c>
      <c r="I359" s="122">
        <f t="shared" si="30"/>
        <v>0</v>
      </c>
      <c r="J359" s="128">
        <f t="shared" si="30"/>
        <v>0</v>
      </c>
      <c r="K359" s="123">
        <f t="shared" si="30"/>
        <v>0</v>
      </c>
      <c r="L359" s="123">
        <f t="shared" si="30"/>
        <v>0</v>
      </c>
    </row>
    <row r="360" spans="1:13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215</v>
      </c>
      <c r="H360" s="90">
        <v>327</v>
      </c>
      <c r="I360" s="139">
        <v>0</v>
      </c>
      <c r="J360" s="139">
        <v>0</v>
      </c>
      <c r="K360" s="139">
        <v>0</v>
      </c>
      <c r="L360" s="138">
        <v>0</v>
      </c>
    </row>
    <row r="361" spans="1:13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186</v>
      </c>
      <c r="H361" s="90">
        <v>328</v>
      </c>
      <c r="I361" s="115">
        <f t="shared" ref="I361:L362" si="31">I362</f>
        <v>0</v>
      </c>
      <c r="J361" s="127">
        <f t="shared" si="31"/>
        <v>0</v>
      </c>
      <c r="K361" s="116">
        <f t="shared" si="31"/>
        <v>0</v>
      </c>
      <c r="L361" s="116">
        <f t="shared" si="31"/>
        <v>0</v>
      </c>
    </row>
    <row r="362" spans="1:13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186</v>
      </c>
      <c r="H362" s="90">
        <v>329</v>
      </c>
      <c r="I362" s="115">
        <f t="shared" si="31"/>
        <v>0</v>
      </c>
      <c r="J362" s="127">
        <f t="shared" si="31"/>
        <v>0</v>
      </c>
      <c r="K362" s="116">
        <f t="shared" si="31"/>
        <v>0</v>
      </c>
      <c r="L362" s="116">
        <f t="shared" si="31"/>
        <v>0</v>
      </c>
    </row>
    <row r="363" spans="1:13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186</v>
      </c>
      <c r="H363" s="90">
        <v>330</v>
      </c>
      <c r="I363" s="139">
        <v>0</v>
      </c>
      <c r="J363" s="139">
        <v>0</v>
      </c>
      <c r="K363" s="139">
        <v>0</v>
      </c>
      <c r="L363" s="138">
        <v>0</v>
      </c>
    </row>
    <row r="364" spans="1:13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217</v>
      </c>
      <c r="H364" s="90">
        <v>331</v>
      </c>
      <c r="I364" s="115">
        <f>I365</f>
        <v>0</v>
      </c>
      <c r="J364" s="127">
        <f>J365</f>
        <v>0</v>
      </c>
      <c r="K364" s="116">
        <f>K365</f>
        <v>0</v>
      </c>
      <c r="L364" s="116">
        <f>L365</f>
        <v>0</v>
      </c>
    </row>
    <row r="365" spans="1:13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217</v>
      </c>
      <c r="H365" s="90">
        <v>332</v>
      </c>
      <c r="I365" s="115">
        <f>SUM(I366:I367)</f>
        <v>0</v>
      </c>
      <c r="J365" s="115">
        <f>SUM(J366:J367)</f>
        <v>0</v>
      </c>
      <c r="K365" s="115">
        <f>SUM(K366:K367)</f>
        <v>0</v>
      </c>
      <c r="L365" s="115">
        <f>SUM(L366:L367)</f>
        <v>0</v>
      </c>
    </row>
    <row r="366" spans="1:13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218</v>
      </c>
      <c r="H366" s="90">
        <v>333</v>
      </c>
      <c r="I366" s="139">
        <v>0</v>
      </c>
      <c r="J366" s="139">
        <v>0</v>
      </c>
      <c r="K366" s="139">
        <v>0</v>
      </c>
      <c r="L366" s="138">
        <v>0</v>
      </c>
      <c r="M366"/>
    </row>
    <row r="367" spans="1:13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219</v>
      </c>
      <c r="H367" s="90">
        <v>334</v>
      </c>
      <c r="I367" s="121">
        <v>0</v>
      </c>
      <c r="J367" s="121">
        <v>0</v>
      </c>
      <c r="K367" s="121">
        <v>0</v>
      </c>
      <c r="L367" s="121">
        <v>0</v>
      </c>
      <c r="M367"/>
    </row>
    <row r="368" spans="1:13">
      <c r="A368" s="102"/>
      <c r="B368" s="102"/>
      <c r="C368" s="103"/>
      <c r="D368" s="104"/>
      <c r="E368" s="105"/>
      <c r="F368" s="106"/>
      <c r="G368" s="107" t="s">
        <v>222</v>
      </c>
      <c r="H368" s="90">
        <v>335</v>
      </c>
      <c r="I368" s="130">
        <f>SUM(I34+I184)</f>
        <v>2902257</v>
      </c>
      <c r="J368" s="130">
        <f>SUM(J34+J184)</f>
        <v>2902257</v>
      </c>
      <c r="K368" s="130">
        <f>SUM(K34+K184)</f>
        <v>2898907.1</v>
      </c>
      <c r="L368" s="130">
        <f>SUM(L34+L184)</f>
        <v>2898907.1</v>
      </c>
    </row>
    <row r="369" spans="1:12">
      <c r="G369" s="53"/>
      <c r="H369" s="7"/>
      <c r="I369" s="108"/>
      <c r="J369" s="109"/>
      <c r="K369" s="109"/>
      <c r="L369" s="109"/>
    </row>
    <row r="370" spans="1:12">
      <c r="A370" s="155"/>
      <c r="B370" s="155"/>
      <c r="C370" s="155"/>
      <c r="D370" s="495" t="s">
        <v>223</v>
      </c>
      <c r="E370" s="495"/>
      <c r="F370" s="495"/>
      <c r="G370" s="495"/>
      <c r="H370" s="110"/>
      <c r="I370" s="111"/>
      <c r="J370" s="109"/>
      <c r="K370" s="495" t="s">
        <v>224</v>
      </c>
      <c r="L370" s="495"/>
    </row>
    <row r="371" spans="1:12" ht="18.75" customHeight="1">
      <c r="A371" s="154" t="s">
        <v>225</v>
      </c>
      <c r="B371" s="154"/>
      <c r="C371" s="154"/>
      <c r="D371" s="154"/>
      <c r="E371" s="154"/>
      <c r="F371" s="154"/>
      <c r="G371" s="154"/>
      <c r="H371" s="36"/>
      <c r="I371" s="18" t="s">
        <v>226</v>
      </c>
      <c r="K371" s="496" t="s">
        <v>227</v>
      </c>
      <c r="L371" s="496"/>
    </row>
    <row r="372" spans="1:12" ht="15.75" customHeight="1">
      <c r="D372" s="147"/>
      <c r="I372" s="14"/>
      <c r="K372" s="14"/>
      <c r="L372" s="14"/>
    </row>
    <row r="373" spans="1:12" ht="15.75" customHeight="1">
      <c r="A373" s="512" t="s">
        <v>228</v>
      </c>
      <c r="B373" s="512"/>
      <c r="C373" s="512"/>
      <c r="D373" s="512"/>
      <c r="E373" s="512"/>
      <c r="F373" s="512"/>
      <c r="G373" s="512"/>
      <c r="I373" s="14"/>
      <c r="K373" s="495" t="s">
        <v>229</v>
      </c>
      <c r="L373" s="495"/>
    </row>
    <row r="374" spans="1:12" ht="24.75" customHeight="1">
      <c r="A374" s="511" t="s">
        <v>230</v>
      </c>
      <c r="B374" s="511"/>
      <c r="C374" s="511"/>
      <c r="D374" s="511"/>
      <c r="E374" s="511"/>
      <c r="F374" s="511"/>
      <c r="G374" s="511"/>
      <c r="H374" s="112"/>
      <c r="I374" s="15" t="s">
        <v>226</v>
      </c>
      <c r="K374" s="496" t="s">
        <v>227</v>
      </c>
      <c r="L374" s="496"/>
    </row>
  </sheetData>
  <mergeCells count="30">
    <mergeCell ref="A7:L7"/>
    <mergeCell ref="A9:L9"/>
    <mergeCell ref="A10:L10"/>
    <mergeCell ref="A33:F33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  <mergeCell ref="A27:I27"/>
    <mergeCell ref="A30:I30"/>
    <mergeCell ref="D370:G370"/>
    <mergeCell ref="K374:L374"/>
    <mergeCell ref="A31:F32"/>
    <mergeCell ref="G31:G32"/>
    <mergeCell ref="H31:H32"/>
    <mergeCell ref="I31:J31"/>
    <mergeCell ref="K31:K32"/>
    <mergeCell ref="L31:L32"/>
    <mergeCell ref="K373:L373"/>
    <mergeCell ref="K370:L370"/>
    <mergeCell ref="A374:G374"/>
    <mergeCell ref="A373:G373"/>
    <mergeCell ref="K371:L371"/>
  </mergeCells>
  <pageMargins left="0.19685039370078741" right="0.19685039370078741" top="0.19685039370078741" bottom="0.19685039370078741" header="3.937007874015748E-2" footer="3.937007874015748E-2"/>
  <pageSetup paperSize="9" scale="5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C05FD-17B5-473E-8A14-C194378D8B5F}">
  <sheetPr>
    <pageSetUpPr fitToPage="1"/>
  </sheetPr>
  <dimension ref="A1:S374"/>
  <sheetViews>
    <sheetView topLeftCell="A37" workbookViewId="0">
      <selection activeCell="T43" sqref="T43"/>
    </sheetView>
  </sheetViews>
  <sheetFormatPr defaultRowHeight="15"/>
  <cols>
    <col min="1" max="4" width="2" style="36" customWidth="1"/>
    <col min="5" max="5" width="2.140625" style="36" customWidth="1"/>
    <col min="6" max="6" width="3" style="150" customWidth="1"/>
    <col min="7" max="7" width="34.85546875" style="36" customWidth="1"/>
    <col min="8" max="8" width="3.85546875" style="36" customWidth="1"/>
    <col min="9" max="9" width="10" style="36" customWidth="1"/>
    <col min="10" max="10" width="11.140625" style="36" customWidth="1"/>
    <col min="11" max="11" width="11" style="36" customWidth="1"/>
    <col min="12" max="12" width="10.5703125" style="36" customWidth="1"/>
    <col min="13" max="13" width="0.140625" style="36" hidden="1" customWidth="1"/>
    <col min="14" max="14" width="6.140625" style="36" hidden="1" customWidth="1"/>
    <col min="15" max="15" width="5.5703125" style="36" hidden="1" customWidth="1"/>
    <col min="16" max="16" width="9.140625" style="22"/>
  </cols>
  <sheetData>
    <row r="1" spans="1:15">
      <c r="G1" s="1"/>
      <c r="H1" s="3"/>
      <c r="I1" s="21"/>
      <c r="J1" s="152" t="s">
        <v>0</v>
      </c>
      <c r="K1" s="152"/>
      <c r="L1" s="152"/>
      <c r="M1" s="16"/>
      <c r="N1" s="152"/>
      <c r="O1" s="152"/>
    </row>
    <row r="2" spans="1:15">
      <c r="H2" s="3"/>
      <c r="I2" s="22"/>
      <c r="J2" s="152" t="s">
        <v>1</v>
      </c>
      <c r="K2" s="152"/>
      <c r="L2" s="152"/>
      <c r="M2" s="16"/>
      <c r="N2" s="152"/>
      <c r="O2" s="152"/>
    </row>
    <row r="3" spans="1:15">
      <c r="H3" s="23"/>
      <c r="I3" s="3"/>
      <c r="J3" s="152" t="s">
        <v>2</v>
      </c>
      <c r="K3" s="152"/>
      <c r="L3" s="152"/>
      <c r="M3" s="16"/>
      <c r="N3" s="152"/>
      <c r="O3" s="152"/>
    </row>
    <row r="4" spans="1:15">
      <c r="G4" s="4" t="s">
        <v>3</v>
      </c>
      <c r="H4" s="3"/>
      <c r="I4" s="22"/>
      <c r="J4" s="152" t="s">
        <v>4</v>
      </c>
      <c r="K4" s="152"/>
      <c r="L4" s="152"/>
      <c r="M4" s="16"/>
      <c r="N4" s="152"/>
      <c r="O4" s="152"/>
    </row>
    <row r="5" spans="1:15">
      <c r="H5" s="3"/>
      <c r="I5" s="22"/>
      <c r="J5" s="152" t="s">
        <v>5</v>
      </c>
      <c r="K5" s="152"/>
      <c r="L5" s="152"/>
      <c r="M5" s="16"/>
      <c r="N5" s="152"/>
      <c r="O5" s="152"/>
    </row>
    <row r="6" spans="1:15" ht="6" customHeight="1">
      <c r="H6" s="3"/>
      <c r="I6" s="22"/>
      <c r="J6" s="152"/>
      <c r="K6" s="152"/>
      <c r="L6" s="152"/>
      <c r="M6" s="16"/>
      <c r="N6" s="152"/>
      <c r="O6" s="152"/>
    </row>
    <row r="7" spans="1:15" ht="30" customHeight="1">
      <c r="A7" s="513" t="s">
        <v>6</v>
      </c>
      <c r="B7" s="513"/>
      <c r="C7" s="513"/>
      <c r="D7" s="513"/>
      <c r="E7" s="513"/>
      <c r="F7" s="513"/>
      <c r="G7" s="513"/>
      <c r="H7" s="513"/>
      <c r="I7" s="513"/>
      <c r="J7" s="513"/>
      <c r="K7" s="513"/>
      <c r="L7" s="513"/>
      <c r="M7" s="16"/>
    </row>
    <row r="8" spans="1:15" ht="11.25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514" t="s">
        <v>7</v>
      </c>
      <c r="B9" s="514"/>
      <c r="C9" s="514"/>
      <c r="D9" s="514"/>
      <c r="E9" s="514"/>
      <c r="F9" s="514"/>
      <c r="G9" s="514"/>
      <c r="H9" s="514"/>
      <c r="I9" s="514"/>
      <c r="J9" s="514"/>
      <c r="K9" s="514"/>
      <c r="L9" s="514"/>
      <c r="M9" s="16"/>
    </row>
    <row r="10" spans="1:15">
      <c r="A10" s="515" t="s">
        <v>8</v>
      </c>
      <c r="B10" s="515"/>
      <c r="C10" s="515"/>
      <c r="D10" s="515"/>
      <c r="E10" s="515"/>
      <c r="F10" s="515"/>
      <c r="G10" s="515"/>
      <c r="H10" s="515"/>
      <c r="I10" s="515"/>
      <c r="J10" s="515"/>
      <c r="K10" s="515"/>
      <c r="L10" s="515"/>
      <c r="M10" s="16"/>
    </row>
    <row r="11" spans="1:15" ht="7.5" customHeight="1">
      <c r="A11" s="28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6"/>
    </row>
    <row r="12" spans="1:15" ht="15.75" customHeight="1">
      <c r="A12" s="28"/>
      <c r="B12" s="152"/>
      <c r="C12" s="152"/>
      <c r="D12" s="152"/>
      <c r="E12" s="152"/>
      <c r="F12" s="152"/>
      <c r="G12" s="520" t="s">
        <v>9</v>
      </c>
      <c r="H12" s="520"/>
      <c r="I12" s="520"/>
      <c r="J12" s="520"/>
      <c r="K12" s="520"/>
      <c r="L12" s="152"/>
      <c r="M12" s="16"/>
    </row>
    <row r="13" spans="1:15" ht="15.75" customHeight="1">
      <c r="A13" s="521" t="s">
        <v>10</v>
      </c>
      <c r="B13" s="521"/>
      <c r="C13" s="521"/>
      <c r="D13" s="521"/>
      <c r="E13" s="521"/>
      <c r="F13" s="521"/>
      <c r="G13" s="521"/>
      <c r="H13" s="521"/>
      <c r="I13" s="521"/>
      <c r="J13" s="521"/>
      <c r="K13" s="521"/>
      <c r="L13" s="521"/>
      <c r="M13" s="16"/>
    </row>
    <row r="14" spans="1:15" ht="12" customHeight="1">
      <c r="G14" s="522" t="s">
        <v>11</v>
      </c>
      <c r="H14" s="522"/>
      <c r="I14" s="522"/>
      <c r="J14" s="522"/>
      <c r="K14" s="522"/>
      <c r="M14" s="16"/>
    </row>
    <row r="15" spans="1:15">
      <c r="G15" s="515" t="s">
        <v>12</v>
      </c>
      <c r="H15" s="515"/>
      <c r="I15" s="515"/>
      <c r="J15" s="515"/>
      <c r="K15" s="515"/>
    </row>
    <row r="16" spans="1:15" ht="15.75" customHeight="1">
      <c r="B16" s="521" t="s">
        <v>13</v>
      </c>
      <c r="C16" s="521"/>
      <c r="D16" s="521"/>
      <c r="E16" s="521"/>
      <c r="F16" s="521"/>
      <c r="G16" s="521"/>
      <c r="H16" s="521"/>
      <c r="I16" s="521"/>
      <c r="J16" s="521"/>
      <c r="K16" s="521"/>
      <c r="L16" s="521"/>
    </row>
    <row r="17" spans="1:13" ht="7.5" customHeight="1"/>
    <row r="18" spans="1:13">
      <c r="G18" s="522" t="s">
        <v>244</v>
      </c>
      <c r="H18" s="522"/>
      <c r="I18" s="522"/>
      <c r="J18" s="522"/>
      <c r="K18" s="522"/>
    </row>
    <row r="19" spans="1:13">
      <c r="G19" s="523" t="s">
        <v>14</v>
      </c>
      <c r="H19" s="523"/>
      <c r="I19" s="523"/>
      <c r="J19" s="523"/>
      <c r="K19" s="523"/>
    </row>
    <row r="20" spans="1:13" ht="6.75" customHeight="1">
      <c r="G20" s="152"/>
      <c r="H20" s="152"/>
      <c r="I20" s="152"/>
      <c r="J20" s="152"/>
      <c r="K20" s="152"/>
    </row>
    <row r="21" spans="1:13">
      <c r="B21" s="22"/>
      <c r="C21" s="22"/>
      <c r="D21" s="22"/>
      <c r="E21" s="527" t="s">
        <v>234</v>
      </c>
      <c r="F21" s="527"/>
      <c r="G21" s="527"/>
      <c r="H21" s="527"/>
      <c r="I21" s="527"/>
      <c r="J21" s="527"/>
      <c r="K21" s="527"/>
      <c r="L21" s="22"/>
    </row>
    <row r="22" spans="1:13" ht="15" customHeight="1">
      <c r="A22" s="525" t="s">
        <v>15</v>
      </c>
      <c r="B22" s="525"/>
      <c r="C22" s="525"/>
      <c r="D22" s="525"/>
      <c r="E22" s="525"/>
      <c r="F22" s="525"/>
      <c r="G22" s="525"/>
      <c r="H22" s="525"/>
      <c r="I22" s="525"/>
      <c r="J22" s="525"/>
      <c r="K22" s="525"/>
      <c r="L22" s="525"/>
      <c r="M22" s="30"/>
    </row>
    <row r="23" spans="1:13">
      <c r="F23" s="36"/>
      <c r="J23" s="5"/>
      <c r="K23" s="13"/>
      <c r="L23" s="6" t="s">
        <v>16</v>
      </c>
      <c r="M23" s="30"/>
    </row>
    <row r="24" spans="1:13">
      <c r="F24" s="36"/>
      <c r="J24" s="31" t="s">
        <v>17</v>
      </c>
      <c r="K24" s="23"/>
      <c r="L24" s="32"/>
      <c r="M24" s="30"/>
    </row>
    <row r="25" spans="1:13">
      <c r="E25" s="152"/>
      <c r="F25" s="151"/>
      <c r="I25" s="34"/>
      <c r="J25" s="34"/>
      <c r="K25" s="35" t="s">
        <v>18</v>
      </c>
      <c r="L25" s="32"/>
      <c r="M25" s="30"/>
    </row>
    <row r="26" spans="1:13">
      <c r="A26" s="526" t="s">
        <v>235</v>
      </c>
      <c r="B26" s="526"/>
      <c r="C26" s="526"/>
      <c r="D26" s="526"/>
      <c r="E26" s="526"/>
      <c r="F26" s="526"/>
      <c r="G26" s="526"/>
      <c r="H26" s="526"/>
      <c r="I26" s="526"/>
      <c r="K26" s="35" t="s">
        <v>19</v>
      </c>
      <c r="L26" s="37" t="s">
        <v>20</v>
      </c>
      <c r="M26" s="30"/>
    </row>
    <row r="27" spans="1:13" ht="29.1" customHeight="1">
      <c r="A27" s="526" t="s">
        <v>239</v>
      </c>
      <c r="B27" s="526"/>
      <c r="C27" s="526"/>
      <c r="D27" s="526"/>
      <c r="E27" s="526"/>
      <c r="F27" s="526"/>
      <c r="G27" s="526"/>
      <c r="H27" s="526"/>
      <c r="I27" s="526"/>
      <c r="J27" s="149" t="s">
        <v>22</v>
      </c>
      <c r="K27" s="113" t="s">
        <v>34</v>
      </c>
      <c r="L27" s="32"/>
      <c r="M27" s="30"/>
    </row>
    <row r="28" spans="1:13">
      <c r="F28" s="36"/>
      <c r="G28" s="39" t="s">
        <v>23</v>
      </c>
      <c r="H28" s="102" t="s">
        <v>249</v>
      </c>
      <c r="I28" s="103"/>
      <c r="J28" s="42"/>
      <c r="K28" s="32"/>
      <c r="L28" s="32"/>
      <c r="M28" s="30"/>
    </row>
    <row r="29" spans="1:13">
      <c r="F29" s="36"/>
      <c r="G29" s="519" t="s">
        <v>24</v>
      </c>
      <c r="H29" s="519"/>
      <c r="I29" s="114" t="s">
        <v>236</v>
      </c>
      <c r="J29" s="43" t="s">
        <v>237</v>
      </c>
      <c r="K29" s="32" t="s">
        <v>238</v>
      </c>
      <c r="L29" s="32" t="s">
        <v>238</v>
      </c>
      <c r="M29" s="30"/>
    </row>
    <row r="30" spans="1:13">
      <c r="A30" s="494" t="s">
        <v>250</v>
      </c>
      <c r="B30" s="494"/>
      <c r="C30" s="494"/>
      <c r="D30" s="494"/>
      <c r="E30" s="494"/>
      <c r="F30" s="494"/>
      <c r="G30" s="494"/>
      <c r="H30" s="494"/>
      <c r="I30" s="494"/>
      <c r="J30" s="44"/>
      <c r="K30" s="44"/>
      <c r="L30" s="45" t="s">
        <v>25</v>
      </c>
      <c r="M30" s="46"/>
    </row>
    <row r="31" spans="1:13" ht="27" customHeight="1">
      <c r="A31" s="497" t="s">
        <v>26</v>
      </c>
      <c r="B31" s="498"/>
      <c r="C31" s="498"/>
      <c r="D31" s="498"/>
      <c r="E31" s="498"/>
      <c r="F31" s="498"/>
      <c r="G31" s="501" t="s">
        <v>27</v>
      </c>
      <c r="H31" s="503" t="s">
        <v>28</v>
      </c>
      <c r="I31" s="505" t="s">
        <v>29</v>
      </c>
      <c r="J31" s="506"/>
      <c r="K31" s="507" t="s">
        <v>30</v>
      </c>
      <c r="L31" s="509" t="s">
        <v>31</v>
      </c>
      <c r="M31" s="46"/>
    </row>
    <row r="32" spans="1:13" ht="58.5" customHeight="1">
      <c r="A32" s="499"/>
      <c r="B32" s="500"/>
      <c r="C32" s="500"/>
      <c r="D32" s="500"/>
      <c r="E32" s="500"/>
      <c r="F32" s="500"/>
      <c r="G32" s="502"/>
      <c r="H32" s="504"/>
      <c r="I32" s="47" t="s">
        <v>32</v>
      </c>
      <c r="J32" s="48" t="s">
        <v>33</v>
      </c>
      <c r="K32" s="508"/>
      <c r="L32" s="510"/>
    </row>
    <row r="33" spans="1:15">
      <c r="A33" s="516" t="s">
        <v>34</v>
      </c>
      <c r="B33" s="517"/>
      <c r="C33" s="517"/>
      <c r="D33" s="517"/>
      <c r="E33" s="517"/>
      <c r="F33" s="518"/>
      <c r="G33" s="7">
        <v>2</v>
      </c>
      <c r="H33" s="8">
        <v>3</v>
      </c>
      <c r="I33" s="9" t="s">
        <v>35</v>
      </c>
      <c r="J33" s="10" t="s">
        <v>36</v>
      </c>
      <c r="K33" s="11">
        <v>6</v>
      </c>
      <c r="L33" s="11">
        <v>7</v>
      </c>
    </row>
    <row r="34" spans="1:15">
      <c r="A34" s="49">
        <v>2</v>
      </c>
      <c r="B34" s="49"/>
      <c r="C34" s="50"/>
      <c r="D34" s="51"/>
      <c r="E34" s="49"/>
      <c r="F34" s="52"/>
      <c r="G34" s="51" t="s">
        <v>37</v>
      </c>
      <c r="H34" s="7">
        <v>1</v>
      </c>
      <c r="I34" s="115">
        <f>SUM(I35+I46+I65+I86+I93+I113+I139+I158+I168)</f>
        <v>39300</v>
      </c>
      <c r="J34" s="115">
        <f>SUM(J35+J46+J65+J86+J93+J113+J139+J158+J168)</f>
        <v>39300</v>
      </c>
      <c r="K34" s="116">
        <f>SUM(K35+K46+K65+K86+K93+K113+K139+K158+K168)</f>
        <v>39300</v>
      </c>
      <c r="L34" s="115">
        <f>SUM(L35+L46+L65+L86+L93+L113+L139+L158+L168)</f>
        <v>39300</v>
      </c>
      <c r="M34" s="53"/>
      <c r="N34" s="53"/>
      <c r="O34" s="53"/>
    </row>
    <row r="35" spans="1:15" ht="17.25" customHeight="1">
      <c r="A35" s="49">
        <v>2</v>
      </c>
      <c r="B35" s="54">
        <v>1</v>
      </c>
      <c r="C35" s="55"/>
      <c r="D35" s="56"/>
      <c r="E35" s="57"/>
      <c r="F35" s="58"/>
      <c r="G35" s="59" t="s">
        <v>38</v>
      </c>
      <c r="H35" s="7">
        <v>2</v>
      </c>
      <c r="I35" s="115">
        <f>SUM(I36+I42)</f>
        <v>39300</v>
      </c>
      <c r="J35" s="115">
        <f>SUM(J36+J42)</f>
        <v>39300</v>
      </c>
      <c r="K35" s="117">
        <f>SUM(K36+K42)</f>
        <v>39300</v>
      </c>
      <c r="L35" s="118">
        <f>SUM(L36+L42)</f>
        <v>39300</v>
      </c>
      <c r="M35"/>
    </row>
    <row r="36" spans="1:15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39</v>
      </c>
      <c r="H36" s="7">
        <v>3</v>
      </c>
      <c r="I36" s="115">
        <f>SUM(I37)</f>
        <v>38700</v>
      </c>
      <c r="J36" s="115">
        <f>SUM(J37)</f>
        <v>38700</v>
      </c>
      <c r="K36" s="116">
        <f>SUM(K37)</f>
        <v>38700</v>
      </c>
      <c r="L36" s="115">
        <f>SUM(L37)</f>
        <v>38700</v>
      </c>
    </row>
    <row r="37" spans="1:15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39</v>
      </c>
      <c r="H37" s="7">
        <v>4</v>
      </c>
      <c r="I37" s="115">
        <f>SUM(I38+I40)</f>
        <v>38700</v>
      </c>
      <c r="J37" s="115">
        <f t="shared" ref="J37:L38" si="0">SUM(J38)</f>
        <v>38700</v>
      </c>
      <c r="K37" s="115">
        <f t="shared" si="0"/>
        <v>38700</v>
      </c>
      <c r="L37" s="115">
        <f t="shared" si="0"/>
        <v>38700</v>
      </c>
    </row>
    <row r="38" spans="1:15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40</v>
      </c>
      <c r="H38" s="7">
        <v>5</v>
      </c>
      <c r="I38" s="116">
        <f>SUM(I39)</f>
        <v>38700</v>
      </c>
      <c r="J38" s="116">
        <f t="shared" si="0"/>
        <v>38700</v>
      </c>
      <c r="K38" s="116">
        <f t="shared" si="0"/>
        <v>38700</v>
      </c>
      <c r="L38" s="116">
        <f t="shared" si="0"/>
        <v>38700</v>
      </c>
    </row>
    <row r="39" spans="1:15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40</v>
      </c>
      <c r="H39" s="7">
        <v>6</v>
      </c>
      <c r="I39" s="119">
        <v>38700</v>
      </c>
      <c r="J39" s="120">
        <v>38700</v>
      </c>
      <c r="K39" s="120">
        <v>38700</v>
      </c>
      <c r="L39" s="120">
        <v>38700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41</v>
      </c>
      <c r="H40" s="7">
        <v>7</v>
      </c>
      <c r="I40" s="116">
        <f>I41</f>
        <v>0</v>
      </c>
      <c r="J40" s="116">
        <f>J41</f>
        <v>0</v>
      </c>
      <c r="K40" s="116">
        <f>K41</f>
        <v>0</v>
      </c>
      <c r="L40" s="116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41</v>
      </c>
      <c r="H41" s="7">
        <v>8</v>
      </c>
      <c r="I41" s="120">
        <v>0</v>
      </c>
      <c r="J41" s="121">
        <v>0</v>
      </c>
      <c r="K41" s="120">
        <v>0</v>
      </c>
      <c r="L41" s="121">
        <v>0</v>
      </c>
    </row>
    <row r="42" spans="1:15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42</v>
      </c>
      <c r="H42" s="7">
        <v>9</v>
      </c>
      <c r="I42" s="116">
        <f t="shared" ref="I42:L44" si="1">I43</f>
        <v>600</v>
      </c>
      <c r="J42" s="115">
        <f t="shared" si="1"/>
        <v>600</v>
      </c>
      <c r="K42" s="116">
        <f t="shared" si="1"/>
        <v>600</v>
      </c>
      <c r="L42" s="115">
        <f t="shared" si="1"/>
        <v>600</v>
      </c>
    </row>
    <row r="43" spans="1:15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42</v>
      </c>
      <c r="H43" s="7">
        <v>10</v>
      </c>
      <c r="I43" s="116">
        <f t="shared" si="1"/>
        <v>600</v>
      </c>
      <c r="J43" s="115">
        <f t="shared" si="1"/>
        <v>600</v>
      </c>
      <c r="K43" s="115">
        <f t="shared" si="1"/>
        <v>600</v>
      </c>
      <c r="L43" s="115">
        <f t="shared" si="1"/>
        <v>600</v>
      </c>
    </row>
    <row r="44" spans="1:15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42</v>
      </c>
      <c r="H44" s="7">
        <v>11</v>
      </c>
      <c r="I44" s="115">
        <f t="shared" si="1"/>
        <v>600</v>
      </c>
      <c r="J44" s="115">
        <f t="shared" si="1"/>
        <v>600</v>
      </c>
      <c r="K44" s="115">
        <f t="shared" si="1"/>
        <v>600</v>
      </c>
      <c r="L44" s="115">
        <f t="shared" si="1"/>
        <v>600</v>
      </c>
    </row>
    <row r="45" spans="1:15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42</v>
      </c>
      <c r="H45" s="7">
        <v>12</v>
      </c>
      <c r="I45" s="121">
        <v>600</v>
      </c>
      <c r="J45" s="120">
        <v>600</v>
      </c>
      <c r="K45" s="120">
        <v>600</v>
      </c>
      <c r="L45" s="120">
        <v>600</v>
      </c>
    </row>
    <row r="46" spans="1:15" hidden="1">
      <c r="A46" s="65">
        <v>2</v>
      </c>
      <c r="B46" s="66">
        <v>2</v>
      </c>
      <c r="C46" s="55"/>
      <c r="D46" s="56"/>
      <c r="E46" s="57"/>
      <c r="F46" s="58"/>
      <c r="G46" s="59" t="s">
        <v>43</v>
      </c>
      <c r="H46" s="7">
        <v>13</v>
      </c>
      <c r="I46" s="122">
        <f t="shared" ref="I46:L48" si="2">I47</f>
        <v>0</v>
      </c>
      <c r="J46" s="123">
        <f t="shared" si="2"/>
        <v>0</v>
      </c>
      <c r="K46" s="122">
        <f t="shared" si="2"/>
        <v>0</v>
      </c>
      <c r="L46" s="122">
        <f t="shared" si="2"/>
        <v>0</v>
      </c>
    </row>
    <row r="47" spans="1:15" hidden="1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43</v>
      </c>
      <c r="H47" s="7">
        <v>14</v>
      </c>
      <c r="I47" s="115">
        <f t="shared" si="2"/>
        <v>0</v>
      </c>
      <c r="J47" s="116">
        <f t="shared" si="2"/>
        <v>0</v>
      </c>
      <c r="K47" s="115">
        <f t="shared" si="2"/>
        <v>0</v>
      </c>
      <c r="L47" s="116">
        <f t="shared" si="2"/>
        <v>0</v>
      </c>
    </row>
    <row r="48" spans="1:15" hidden="1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43</v>
      </c>
      <c r="H48" s="7">
        <v>15</v>
      </c>
      <c r="I48" s="115">
        <f t="shared" si="2"/>
        <v>0</v>
      </c>
      <c r="J48" s="116">
        <f t="shared" si="2"/>
        <v>0</v>
      </c>
      <c r="K48" s="118">
        <f t="shared" si="2"/>
        <v>0</v>
      </c>
      <c r="L48" s="118">
        <f t="shared" si="2"/>
        <v>0</v>
      </c>
    </row>
    <row r="49" spans="1:13" hidden="1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43</v>
      </c>
      <c r="H49" s="7">
        <v>16</v>
      </c>
      <c r="I49" s="124">
        <f>SUM(I50:I64)</f>
        <v>0</v>
      </c>
      <c r="J49" s="124">
        <f>SUM(J50:J64)</f>
        <v>0</v>
      </c>
      <c r="K49" s="125">
        <f>SUM(K50:K64)</f>
        <v>0</v>
      </c>
      <c r="L49" s="125">
        <f>SUM(L50:L64)</f>
        <v>0</v>
      </c>
    </row>
    <row r="50" spans="1:13" hidden="1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44</v>
      </c>
      <c r="H50" s="7">
        <v>17</v>
      </c>
      <c r="I50" s="120">
        <v>0</v>
      </c>
      <c r="J50" s="120">
        <v>0</v>
      </c>
      <c r="K50" s="120">
        <v>0</v>
      </c>
      <c r="L50" s="120">
        <v>0</v>
      </c>
    </row>
    <row r="51" spans="1:13" ht="25.5" hidden="1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45</v>
      </c>
      <c r="H51" s="7">
        <v>18</v>
      </c>
      <c r="I51" s="120">
        <v>0</v>
      </c>
      <c r="J51" s="120">
        <v>0</v>
      </c>
      <c r="K51" s="120">
        <v>0</v>
      </c>
      <c r="L51" s="120">
        <v>0</v>
      </c>
      <c r="M51"/>
    </row>
    <row r="52" spans="1:13" ht="25.5" hidden="1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46</v>
      </c>
      <c r="H52" s="7">
        <v>19</v>
      </c>
      <c r="I52" s="120">
        <v>0</v>
      </c>
      <c r="J52" s="120">
        <v>0</v>
      </c>
      <c r="K52" s="120">
        <v>0</v>
      </c>
      <c r="L52" s="120">
        <v>0</v>
      </c>
      <c r="M52"/>
    </row>
    <row r="53" spans="1:13" ht="25.5" hidden="1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47</v>
      </c>
      <c r="H53" s="7">
        <v>20</v>
      </c>
      <c r="I53" s="120">
        <v>0</v>
      </c>
      <c r="J53" s="120">
        <v>0</v>
      </c>
      <c r="K53" s="120">
        <v>0</v>
      </c>
      <c r="L53" s="120">
        <v>0</v>
      </c>
      <c r="M53"/>
    </row>
    <row r="54" spans="1:13" ht="25.5" hidden="1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48</v>
      </c>
      <c r="H54" s="7">
        <v>21</v>
      </c>
      <c r="I54" s="120">
        <v>0</v>
      </c>
      <c r="J54" s="120">
        <v>0</v>
      </c>
      <c r="K54" s="120">
        <v>0</v>
      </c>
      <c r="L54" s="120">
        <v>0</v>
      </c>
      <c r="M54"/>
    </row>
    <row r="55" spans="1:13" hidden="1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49</v>
      </c>
      <c r="H55" s="7">
        <v>22</v>
      </c>
      <c r="I55" s="121">
        <v>0</v>
      </c>
      <c r="J55" s="120">
        <v>0</v>
      </c>
      <c r="K55" s="120">
        <v>0</v>
      </c>
      <c r="L55" s="120">
        <v>0</v>
      </c>
    </row>
    <row r="56" spans="1:13" ht="25.5" hidden="1" customHeight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50</v>
      </c>
      <c r="H56" s="7">
        <v>23</v>
      </c>
      <c r="I56" s="126">
        <v>0</v>
      </c>
      <c r="J56" s="120">
        <v>0</v>
      </c>
      <c r="K56" s="120">
        <v>0</v>
      </c>
      <c r="L56" s="120">
        <v>0</v>
      </c>
      <c r="M56"/>
    </row>
    <row r="57" spans="1:13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51</v>
      </c>
      <c r="H57" s="7">
        <v>24</v>
      </c>
      <c r="I57" s="121">
        <v>0</v>
      </c>
      <c r="J57" s="121">
        <v>0</v>
      </c>
      <c r="K57" s="121">
        <v>0</v>
      </c>
      <c r="L57" s="121">
        <v>0</v>
      </c>
      <c r="M57"/>
    </row>
    <row r="58" spans="1:13" ht="25.5" hidden="1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52</v>
      </c>
      <c r="H58" s="7">
        <v>25</v>
      </c>
      <c r="I58" s="121">
        <v>0</v>
      </c>
      <c r="J58" s="120">
        <v>0</v>
      </c>
      <c r="K58" s="120">
        <v>0</v>
      </c>
      <c r="L58" s="120">
        <v>0</v>
      </c>
      <c r="M58"/>
    </row>
    <row r="59" spans="1:13" hidden="1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53</v>
      </c>
      <c r="H59" s="7">
        <v>26</v>
      </c>
      <c r="I59" s="121">
        <v>0</v>
      </c>
      <c r="J59" s="120">
        <v>0</v>
      </c>
      <c r="K59" s="120">
        <v>0</v>
      </c>
      <c r="L59" s="120">
        <v>0</v>
      </c>
    </row>
    <row r="60" spans="1:13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54</v>
      </c>
      <c r="H60" s="7">
        <v>27</v>
      </c>
      <c r="I60" s="121">
        <v>0</v>
      </c>
      <c r="J60" s="121">
        <v>0</v>
      </c>
      <c r="K60" s="121">
        <v>0</v>
      </c>
      <c r="L60" s="121">
        <v>0</v>
      </c>
      <c r="M60"/>
    </row>
    <row r="61" spans="1:13" hidden="1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55</v>
      </c>
      <c r="H61" s="7">
        <v>28</v>
      </c>
      <c r="I61" s="121">
        <v>0</v>
      </c>
      <c r="J61" s="120">
        <v>0</v>
      </c>
      <c r="K61" s="120">
        <v>0</v>
      </c>
      <c r="L61" s="120">
        <v>0</v>
      </c>
    </row>
    <row r="62" spans="1:13" ht="25.5" hidden="1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56</v>
      </c>
      <c r="H62" s="7">
        <v>29</v>
      </c>
      <c r="I62" s="121">
        <v>0</v>
      </c>
      <c r="J62" s="120">
        <v>0</v>
      </c>
      <c r="K62" s="120">
        <v>0</v>
      </c>
      <c r="L62" s="120">
        <v>0</v>
      </c>
      <c r="M62"/>
    </row>
    <row r="63" spans="1:13" hidden="1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57</v>
      </c>
      <c r="H63" s="7">
        <v>30</v>
      </c>
      <c r="I63" s="121">
        <v>0</v>
      </c>
      <c r="J63" s="120">
        <v>0</v>
      </c>
      <c r="K63" s="120">
        <v>0</v>
      </c>
      <c r="L63" s="120">
        <v>0</v>
      </c>
    </row>
    <row r="64" spans="1:13" hidden="1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58</v>
      </c>
      <c r="H64" s="7">
        <v>31</v>
      </c>
      <c r="I64" s="121">
        <v>0</v>
      </c>
      <c r="J64" s="120">
        <v>0</v>
      </c>
      <c r="K64" s="120">
        <v>0</v>
      </c>
      <c r="L64" s="120">
        <v>0</v>
      </c>
    </row>
    <row r="65" spans="1:15" hidden="1">
      <c r="A65" s="79">
        <v>2</v>
      </c>
      <c r="B65" s="80">
        <v>3</v>
      </c>
      <c r="C65" s="54"/>
      <c r="D65" s="55"/>
      <c r="E65" s="55"/>
      <c r="F65" s="58"/>
      <c r="G65" s="81" t="s">
        <v>59</v>
      </c>
      <c r="H65" s="7">
        <v>32</v>
      </c>
      <c r="I65" s="122">
        <f>I66+I82</f>
        <v>0</v>
      </c>
      <c r="J65" s="122">
        <f>J66+J82</f>
        <v>0</v>
      </c>
      <c r="K65" s="122">
        <f>K66+K82</f>
        <v>0</v>
      </c>
      <c r="L65" s="122">
        <f>L66+L82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60</v>
      </c>
      <c r="H66" s="7">
        <v>33</v>
      </c>
      <c r="I66" s="115">
        <f>SUM(I67+I72+I77)</f>
        <v>0</v>
      </c>
      <c r="J66" s="127">
        <f>SUM(J67+J72+J77)</f>
        <v>0</v>
      </c>
      <c r="K66" s="116">
        <f>SUM(K67+K72+K77)</f>
        <v>0</v>
      </c>
      <c r="L66" s="115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61</v>
      </c>
      <c r="H67" s="7">
        <v>34</v>
      </c>
      <c r="I67" s="115">
        <f>I68</f>
        <v>0</v>
      </c>
      <c r="J67" s="127">
        <f>J68</f>
        <v>0</v>
      </c>
      <c r="K67" s="116">
        <f>K68</f>
        <v>0</v>
      </c>
      <c r="L67" s="115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61</v>
      </c>
      <c r="H68" s="7">
        <v>35</v>
      </c>
      <c r="I68" s="115">
        <f>SUM(I69:I71)</f>
        <v>0</v>
      </c>
      <c r="J68" s="127">
        <f>SUM(J69:J71)</f>
        <v>0</v>
      </c>
      <c r="K68" s="116">
        <f>SUM(K69:K71)</f>
        <v>0</v>
      </c>
      <c r="L68" s="115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62</v>
      </c>
      <c r="H69" s="7">
        <v>36</v>
      </c>
      <c r="I69" s="121">
        <v>0</v>
      </c>
      <c r="J69" s="121">
        <v>0</v>
      </c>
      <c r="K69" s="121">
        <v>0</v>
      </c>
      <c r="L69" s="121">
        <v>0</v>
      </c>
      <c r="M69" s="82"/>
      <c r="N69" s="82"/>
      <c r="O69" s="82"/>
    </row>
    <row r="70" spans="1:15" ht="25.5" hidden="1" customHeight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63</v>
      </c>
      <c r="H70" s="7">
        <v>37</v>
      </c>
      <c r="I70" s="119">
        <v>0</v>
      </c>
      <c r="J70" s="119">
        <v>0</v>
      </c>
      <c r="K70" s="119">
        <v>0</v>
      </c>
      <c r="L70" s="119">
        <v>0</v>
      </c>
      <c r="M70"/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64</v>
      </c>
      <c r="H71" s="7">
        <v>38</v>
      </c>
      <c r="I71" s="121">
        <v>0</v>
      </c>
      <c r="J71" s="121">
        <v>0</v>
      </c>
      <c r="K71" s="121">
        <v>0</v>
      </c>
      <c r="L71" s="121">
        <v>0</v>
      </c>
    </row>
    <row r="72" spans="1:15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65</v>
      </c>
      <c r="H72" s="7">
        <v>39</v>
      </c>
      <c r="I72" s="122">
        <f>I73</f>
        <v>0</v>
      </c>
      <c r="J72" s="128">
        <f>J73</f>
        <v>0</v>
      </c>
      <c r="K72" s="123">
        <f>K73</f>
        <v>0</v>
      </c>
      <c r="L72" s="123">
        <f>L73</f>
        <v>0</v>
      </c>
      <c r="M72"/>
    </row>
    <row r="73" spans="1:15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65</v>
      </c>
      <c r="H73" s="7">
        <v>40</v>
      </c>
      <c r="I73" s="118">
        <f>SUM(I74:I76)</f>
        <v>0</v>
      </c>
      <c r="J73" s="129">
        <f>SUM(J74:J76)</f>
        <v>0</v>
      </c>
      <c r="K73" s="117">
        <f>SUM(K74:K76)</f>
        <v>0</v>
      </c>
      <c r="L73" s="116">
        <f>SUM(L74:L76)</f>
        <v>0</v>
      </c>
      <c r="M73"/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62</v>
      </c>
      <c r="H74" s="7">
        <v>41</v>
      </c>
      <c r="I74" s="121">
        <v>0</v>
      </c>
      <c r="J74" s="121">
        <v>0</v>
      </c>
      <c r="K74" s="121">
        <v>0</v>
      </c>
      <c r="L74" s="121">
        <v>0</v>
      </c>
      <c r="M74" s="82"/>
      <c r="N74" s="82"/>
      <c r="O74" s="82"/>
    </row>
    <row r="75" spans="1:15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63</v>
      </c>
      <c r="H75" s="7">
        <v>42</v>
      </c>
      <c r="I75" s="121">
        <v>0</v>
      </c>
      <c r="J75" s="121">
        <v>0</v>
      </c>
      <c r="K75" s="121">
        <v>0</v>
      </c>
      <c r="L75" s="121">
        <v>0</v>
      </c>
      <c r="M75"/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64</v>
      </c>
      <c r="H76" s="7">
        <v>43</v>
      </c>
      <c r="I76" s="121">
        <v>0</v>
      </c>
      <c r="J76" s="121">
        <v>0</v>
      </c>
      <c r="K76" s="121">
        <v>0</v>
      </c>
      <c r="L76" s="121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66</v>
      </c>
      <c r="H77" s="7">
        <v>44</v>
      </c>
      <c r="I77" s="115">
        <f>I78</f>
        <v>0</v>
      </c>
      <c r="J77" s="127">
        <f>J78</f>
        <v>0</v>
      </c>
      <c r="K77" s="116">
        <f>K78</f>
        <v>0</v>
      </c>
      <c r="L77" s="116">
        <f>L78</f>
        <v>0</v>
      </c>
      <c r="M77"/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67</v>
      </c>
      <c r="H78" s="7">
        <v>45</v>
      </c>
      <c r="I78" s="115">
        <f>SUM(I79:I81)</f>
        <v>0</v>
      </c>
      <c r="J78" s="127">
        <f>SUM(J79:J81)</f>
        <v>0</v>
      </c>
      <c r="K78" s="116">
        <f>SUM(K79:K81)</f>
        <v>0</v>
      </c>
      <c r="L78" s="116">
        <f>SUM(L79:L81)</f>
        <v>0</v>
      </c>
      <c r="M78"/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68</v>
      </c>
      <c r="H79" s="7">
        <v>46</v>
      </c>
      <c r="I79" s="119">
        <v>0</v>
      </c>
      <c r="J79" s="119">
        <v>0</v>
      </c>
      <c r="K79" s="119">
        <v>0</v>
      </c>
      <c r="L79" s="119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69</v>
      </c>
      <c r="H80" s="7">
        <v>47</v>
      </c>
      <c r="I80" s="121">
        <v>0</v>
      </c>
      <c r="J80" s="121">
        <v>0</v>
      </c>
      <c r="K80" s="121">
        <v>0</v>
      </c>
      <c r="L80" s="121">
        <v>0</v>
      </c>
    </row>
    <row r="81" spans="1:12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70</v>
      </c>
      <c r="H81" s="7">
        <v>48</v>
      </c>
      <c r="I81" s="119">
        <v>0</v>
      </c>
      <c r="J81" s="119">
        <v>0</v>
      </c>
      <c r="K81" s="119">
        <v>0</v>
      </c>
      <c r="L81" s="119">
        <v>0</v>
      </c>
    </row>
    <row r="82" spans="1:12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71</v>
      </c>
      <c r="H82" s="7">
        <v>49</v>
      </c>
      <c r="I82" s="115">
        <f t="shared" ref="I82:L83" si="3">I83</f>
        <v>0</v>
      </c>
      <c r="J82" s="115">
        <f t="shared" si="3"/>
        <v>0</v>
      </c>
      <c r="K82" s="115">
        <f t="shared" si="3"/>
        <v>0</v>
      </c>
      <c r="L82" s="115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71</v>
      </c>
      <c r="H83" s="7">
        <v>50</v>
      </c>
      <c r="I83" s="115">
        <f t="shared" si="3"/>
        <v>0</v>
      </c>
      <c r="J83" s="115">
        <f t="shared" si="3"/>
        <v>0</v>
      </c>
      <c r="K83" s="115">
        <f t="shared" si="3"/>
        <v>0</v>
      </c>
      <c r="L83" s="115">
        <f t="shared" si="3"/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71</v>
      </c>
      <c r="H84" s="7">
        <v>51</v>
      </c>
      <c r="I84" s="115">
        <f>SUM(I85)</f>
        <v>0</v>
      </c>
      <c r="J84" s="115">
        <f>SUM(J85)</f>
        <v>0</v>
      </c>
      <c r="K84" s="115">
        <f>SUM(K85)</f>
        <v>0</v>
      </c>
      <c r="L84" s="115">
        <f>SUM(L85)</f>
        <v>0</v>
      </c>
    </row>
    <row r="85" spans="1:12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71</v>
      </c>
      <c r="H85" s="7">
        <v>52</v>
      </c>
      <c r="I85" s="121">
        <v>0</v>
      </c>
      <c r="J85" s="121">
        <v>0</v>
      </c>
      <c r="K85" s="121">
        <v>0</v>
      </c>
      <c r="L85" s="121">
        <v>0</v>
      </c>
    </row>
    <row r="86" spans="1:12" hidden="1">
      <c r="A86" s="49">
        <v>2</v>
      </c>
      <c r="B86" s="50">
        <v>4</v>
      </c>
      <c r="C86" s="50"/>
      <c r="D86" s="50"/>
      <c r="E86" s="50"/>
      <c r="F86" s="52"/>
      <c r="G86" s="83" t="s">
        <v>72</v>
      </c>
      <c r="H86" s="7">
        <v>53</v>
      </c>
      <c r="I86" s="115">
        <f t="shared" ref="I86:L88" si="4">I87</f>
        <v>0</v>
      </c>
      <c r="J86" s="127">
        <f t="shared" si="4"/>
        <v>0</v>
      </c>
      <c r="K86" s="116">
        <f t="shared" si="4"/>
        <v>0</v>
      </c>
      <c r="L86" s="116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73</v>
      </c>
      <c r="H87" s="7">
        <v>54</v>
      </c>
      <c r="I87" s="115">
        <f t="shared" si="4"/>
        <v>0</v>
      </c>
      <c r="J87" s="127">
        <f t="shared" si="4"/>
        <v>0</v>
      </c>
      <c r="K87" s="116">
        <f t="shared" si="4"/>
        <v>0</v>
      </c>
      <c r="L87" s="116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73</v>
      </c>
      <c r="H88" s="7">
        <v>55</v>
      </c>
      <c r="I88" s="115">
        <f t="shared" si="4"/>
        <v>0</v>
      </c>
      <c r="J88" s="127">
        <f t="shared" si="4"/>
        <v>0</v>
      </c>
      <c r="K88" s="116">
        <f t="shared" si="4"/>
        <v>0</v>
      </c>
      <c r="L88" s="116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73</v>
      </c>
      <c r="H89" s="7">
        <v>56</v>
      </c>
      <c r="I89" s="115">
        <f>SUM(I90:I92)</f>
        <v>0</v>
      </c>
      <c r="J89" s="127">
        <f>SUM(J90:J92)</f>
        <v>0</v>
      </c>
      <c r="K89" s="116">
        <f>SUM(K90:K92)</f>
        <v>0</v>
      </c>
      <c r="L89" s="116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74</v>
      </c>
      <c r="H90" s="7">
        <v>57</v>
      </c>
      <c r="I90" s="121">
        <v>0</v>
      </c>
      <c r="J90" s="121">
        <v>0</v>
      </c>
      <c r="K90" s="121">
        <v>0</v>
      </c>
      <c r="L90" s="121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75</v>
      </c>
      <c r="H91" s="7">
        <v>58</v>
      </c>
      <c r="I91" s="121">
        <v>0</v>
      </c>
      <c r="J91" s="121">
        <v>0</v>
      </c>
      <c r="K91" s="121">
        <v>0</v>
      </c>
      <c r="L91" s="121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76</v>
      </c>
      <c r="H92" s="7">
        <v>59</v>
      </c>
      <c r="I92" s="121">
        <v>0</v>
      </c>
      <c r="J92" s="121">
        <v>0</v>
      </c>
      <c r="K92" s="121">
        <v>0</v>
      </c>
      <c r="L92" s="121">
        <v>0</v>
      </c>
    </row>
    <row r="93" spans="1:12" hidden="1">
      <c r="A93" s="49">
        <v>2</v>
      </c>
      <c r="B93" s="50">
        <v>5</v>
      </c>
      <c r="C93" s="49"/>
      <c r="D93" s="50"/>
      <c r="E93" s="50"/>
      <c r="F93" s="85"/>
      <c r="G93" s="51" t="s">
        <v>77</v>
      </c>
      <c r="H93" s="7">
        <v>60</v>
      </c>
      <c r="I93" s="115">
        <f>SUM(I94+I99+I104)</f>
        <v>0</v>
      </c>
      <c r="J93" s="127">
        <f>SUM(J94+J99+J104)</f>
        <v>0</v>
      </c>
      <c r="K93" s="116">
        <f>SUM(K94+K99+K104)</f>
        <v>0</v>
      </c>
      <c r="L93" s="116">
        <f>SUM(L94+L99+L104)</f>
        <v>0</v>
      </c>
    </row>
    <row r="94" spans="1:12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78</v>
      </c>
      <c r="H94" s="7">
        <v>61</v>
      </c>
      <c r="I94" s="122">
        <f t="shared" ref="I94:L95" si="5">I95</f>
        <v>0</v>
      </c>
      <c r="J94" s="128">
        <f t="shared" si="5"/>
        <v>0</v>
      </c>
      <c r="K94" s="123">
        <f t="shared" si="5"/>
        <v>0</v>
      </c>
      <c r="L94" s="123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78</v>
      </c>
      <c r="H95" s="7">
        <v>62</v>
      </c>
      <c r="I95" s="115">
        <f t="shared" si="5"/>
        <v>0</v>
      </c>
      <c r="J95" s="127">
        <f t="shared" si="5"/>
        <v>0</v>
      </c>
      <c r="K95" s="116">
        <f t="shared" si="5"/>
        <v>0</v>
      </c>
      <c r="L95" s="116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78</v>
      </c>
      <c r="H96" s="7">
        <v>63</v>
      </c>
      <c r="I96" s="115">
        <f>SUM(I97:I98)</f>
        <v>0</v>
      </c>
      <c r="J96" s="127">
        <f>SUM(J97:J98)</f>
        <v>0</v>
      </c>
      <c r="K96" s="116">
        <f>SUM(K97:K98)</f>
        <v>0</v>
      </c>
      <c r="L96" s="116">
        <f>SUM(L97:L98)</f>
        <v>0</v>
      </c>
    </row>
    <row r="97" spans="1:19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79</v>
      </c>
      <c r="H97" s="7">
        <v>64</v>
      </c>
      <c r="I97" s="121">
        <v>0</v>
      </c>
      <c r="J97" s="121">
        <v>0</v>
      </c>
      <c r="K97" s="121">
        <v>0</v>
      </c>
      <c r="L97" s="121">
        <v>0</v>
      </c>
      <c r="M97"/>
    </row>
    <row r="98" spans="1:19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80</v>
      </c>
      <c r="H98" s="7">
        <v>65</v>
      </c>
      <c r="I98" s="121">
        <v>0</v>
      </c>
      <c r="J98" s="121">
        <v>0</v>
      </c>
      <c r="K98" s="121">
        <v>0</v>
      </c>
      <c r="L98" s="121">
        <v>0</v>
      </c>
      <c r="M98"/>
    </row>
    <row r="99" spans="1:19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81</v>
      </c>
      <c r="H99" s="7">
        <v>66</v>
      </c>
      <c r="I99" s="115">
        <f t="shared" ref="I99:L100" si="6">I100</f>
        <v>0</v>
      </c>
      <c r="J99" s="127">
        <f t="shared" si="6"/>
        <v>0</v>
      </c>
      <c r="K99" s="116">
        <f t="shared" si="6"/>
        <v>0</v>
      </c>
      <c r="L99" s="115">
        <f t="shared" si="6"/>
        <v>0</v>
      </c>
    </row>
    <row r="100" spans="1:19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81</v>
      </c>
      <c r="H100" s="7">
        <v>67</v>
      </c>
      <c r="I100" s="115">
        <f t="shared" si="6"/>
        <v>0</v>
      </c>
      <c r="J100" s="127">
        <f t="shared" si="6"/>
        <v>0</v>
      </c>
      <c r="K100" s="116">
        <f t="shared" si="6"/>
        <v>0</v>
      </c>
      <c r="L100" s="115">
        <f t="shared" si="6"/>
        <v>0</v>
      </c>
    </row>
    <row r="101" spans="1:19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81</v>
      </c>
      <c r="H101" s="7">
        <v>68</v>
      </c>
      <c r="I101" s="115">
        <f>SUM(I102:I103)</f>
        <v>0</v>
      </c>
      <c r="J101" s="127">
        <f>SUM(J102:J103)</f>
        <v>0</v>
      </c>
      <c r="K101" s="116">
        <f>SUM(K102:K103)</f>
        <v>0</v>
      </c>
      <c r="L101" s="115">
        <f>SUM(L102:L103)</f>
        <v>0</v>
      </c>
    </row>
    <row r="102" spans="1:19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82</v>
      </c>
      <c r="H102" s="7">
        <v>69</v>
      </c>
      <c r="I102" s="121">
        <v>0</v>
      </c>
      <c r="J102" s="121">
        <v>0</v>
      </c>
      <c r="K102" s="121">
        <v>0</v>
      </c>
      <c r="L102" s="121">
        <v>0</v>
      </c>
      <c r="M102"/>
    </row>
    <row r="103" spans="1:19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83</v>
      </c>
      <c r="H103" s="7">
        <v>70</v>
      </c>
      <c r="I103" s="121">
        <v>0</v>
      </c>
      <c r="J103" s="121">
        <v>0</v>
      </c>
      <c r="K103" s="121">
        <v>0</v>
      </c>
      <c r="L103" s="121">
        <v>0</v>
      </c>
      <c r="M103"/>
    </row>
    <row r="104" spans="1:19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84</v>
      </c>
      <c r="H104" s="7">
        <v>71</v>
      </c>
      <c r="I104" s="115">
        <f>I105+I109</f>
        <v>0</v>
      </c>
      <c r="J104" s="115">
        <f>J105+J109</f>
        <v>0</v>
      </c>
      <c r="K104" s="115">
        <f>K105+K109</f>
        <v>0</v>
      </c>
      <c r="L104" s="115">
        <f>L105+L109</f>
        <v>0</v>
      </c>
      <c r="M104"/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85</v>
      </c>
      <c r="H105" s="7">
        <v>72</v>
      </c>
      <c r="I105" s="115">
        <f>I106</f>
        <v>0</v>
      </c>
      <c r="J105" s="127">
        <f>J106</f>
        <v>0</v>
      </c>
      <c r="K105" s="116">
        <f>K106</f>
        <v>0</v>
      </c>
      <c r="L105" s="115">
        <f>L106</f>
        <v>0</v>
      </c>
      <c r="M105"/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85</v>
      </c>
      <c r="H106" s="7">
        <v>73</v>
      </c>
      <c r="I106" s="118">
        <f>SUM(I107:I108)</f>
        <v>0</v>
      </c>
      <c r="J106" s="129">
        <f>SUM(J107:J108)</f>
        <v>0</v>
      </c>
      <c r="K106" s="117">
        <f>SUM(K107:K108)</f>
        <v>0</v>
      </c>
      <c r="L106" s="118">
        <f>SUM(L107:L108)</f>
        <v>0</v>
      </c>
      <c r="M106"/>
    </row>
    <row r="107" spans="1:19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85</v>
      </c>
      <c r="H107" s="7">
        <v>74</v>
      </c>
      <c r="I107" s="121">
        <v>0</v>
      </c>
      <c r="J107" s="121">
        <v>0</v>
      </c>
      <c r="K107" s="121">
        <v>0</v>
      </c>
      <c r="L107" s="121">
        <v>0</v>
      </c>
      <c r="M107"/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86</v>
      </c>
      <c r="H108" s="7">
        <v>75</v>
      </c>
      <c r="I108" s="121">
        <v>0</v>
      </c>
      <c r="J108" s="121">
        <v>0</v>
      </c>
      <c r="K108" s="121">
        <v>0</v>
      </c>
      <c r="L108" s="121">
        <v>0</v>
      </c>
      <c r="M108"/>
      <c r="S108" s="146"/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87</v>
      </c>
      <c r="H109" s="7">
        <v>76</v>
      </c>
      <c r="I109" s="116">
        <f>I110</f>
        <v>0</v>
      </c>
      <c r="J109" s="115">
        <f>J110</f>
        <v>0</v>
      </c>
      <c r="K109" s="115">
        <f>K110</f>
        <v>0</v>
      </c>
      <c r="L109" s="115">
        <f>L110</f>
        <v>0</v>
      </c>
      <c r="M109"/>
    </row>
    <row r="110" spans="1:19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87</v>
      </c>
      <c r="H110" s="7">
        <v>77</v>
      </c>
      <c r="I110" s="118">
        <f>SUM(I111:I112)</f>
        <v>0</v>
      </c>
      <c r="J110" s="118">
        <f>SUM(J111:J112)</f>
        <v>0</v>
      </c>
      <c r="K110" s="118">
        <f>SUM(K111:K112)</f>
        <v>0</v>
      </c>
      <c r="L110" s="118">
        <f>SUM(L111:L112)</f>
        <v>0</v>
      </c>
      <c r="M110"/>
    </row>
    <row r="111" spans="1:19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87</v>
      </c>
      <c r="H111" s="7">
        <v>78</v>
      </c>
      <c r="I111" s="121">
        <v>0</v>
      </c>
      <c r="J111" s="121">
        <v>0</v>
      </c>
      <c r="K111" s="121">
        <v>0</v>
      </c>
      <c r="L111" s="121">
        <v>0</v>
      </c>
      <c r="M111"/>
    </row>
    <row r="112" spans="1:19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88</v>
      </c>
      <c r="H112" s="7">
        <v>79</v>
      </c>
      <c r="I112" s="121">
        <v>0</v>
      </c>
      <c r="J112" s="121">
        <v>0</v>
      </c>
      <c r="K112" s="121">
        <v>0</v>
      </c>
      <c r="L112" s="121">
        <v>0</v>
      </c>
    </row>
    <row r="113" spans="1:13" hidden="1">
      <c r="A113" s="83">
        <v>2</v>
      </c>
      <c r="B113" s="49">
        <v>6</v>
      </c>
      <c r="C113" s="50"/>
      <c r="D113" s="51"/>
      <c r="E113" s="49"/>
      <c r="F113" s="85"/>
      <c r="G113" s="88" t="s">
        <v>89</v>
      </c>
      <c r="H113" s="7">
        <v>80</v>
      </c>
      <c r="I113" s="115">
        <f>SUM(I114+I119+I123+I127+I131+I135)</f>
        <v>0</v>
      </c>
      <c r="J113" s="115">
        <f>SUM(J114+J119+J123+J127+J131+J135)</f>
        <v>0</v>
      </c>
      <c r="K113" s="115">
        <f>SUM(K114+K119+K123+K127+K131+K135)</f>
        <v>0</v>
      </c>
      <c r="L113" s="115">
        <f>SUM(L114+L119+L123+L127+L131+L135)</f>
        <v>0</v>
      </c>
    </row>
    <row r="114" spans="1:13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90</v>
      </c>
      <c r="H114" s="7">
        <v>81</v>
      </c>
      <c r="I114" s="118">
        <f t="shared" ref="I114:L115" si="7">I115</f>
        <v>0</v>
      </c>
      <c r="J114" s="129">
        <f t="shared" si="7"/>
        <v>0</v>
      </c>
      <c r="K114" s="117">
        <f t="shared" si="7"/>
        <v>0</v>
      </c>
      <c r="L114" s="118">
        <f t="shared" si="7"/>
        <v>0</v>
      </c>
    </row>
    <row r="115" spans="1:13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90</v>
      </c>
      <c r="H115" s="7">
        <v>82</v>
      </c>
      <c r="I115" s="115">
        <f t="shared" si="7"/>
        <v>0</v>
      </c>
      <c r="J115" s="127">
        <f t="shared" si="7"/>
        <v>0</v>
      </c>
      <c r="K115" s="116">
        <f t="shared" si="7"/>
        <v>0</v>
      </c>
      <c r="L115" s="115">
        <f t="shared" si="7"/>
        <v>0</v>
      </c>
    </row>
    <row r="116" spans="1:13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90</v>
      </c>
      <c r="H116" s="7">
        <v>83</v>
      </c>
      <c r="I116" s="115">
        <f>SUM(I117:I118)</f>
        <v>0</v>
      </c>
      <c r="J116" s="127">
        <f>SUM(J117:J118)</f>
        <v>0</v>
      </c>
      <c r="K116" s="116">
        <f>SUM(K117:K118)</f>
        <v>0</v>
      </c>
      <c r="L116" s="115">
        <f>SUM(L117:L118)</f>
        <v>0</v>
      </c>
    </row>
    <row r="117" spans="1:13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91</v>
      </c>
      <c r="H117" s="7">
        <v>84</v>
      </c>
      <c r="I117" s="121">
        <v>0</v>
      </c>
      <c r="J117" s="121">
        <v>0</v>
      </c>
      <c r="K117" s="121">
        <v>0</v>
      </c>
      <c r="L117" s="121">
        <v>0</v>
      </c>
    </row>
    <row r="118" spans="1:13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92</v>
      </c>
      <c r="H118" s="7">
        <v>85</v>
      </c>
      <c r="I118" s="119">
        <v>0</v>
      </c>
      <c r="J118" s="119">
        <v>0</v>
      </c>
      <c r="K118" s="119">
        <v>0</v>
      </c>
      <c r="L118" s="119">
        <v>0</v>
      </c>
    </row>
    <row r="119" spans="1:13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93</v>
      </c>
      <c r="H119" s="7">
        <v>86</v>
      </c>
      <c r="I119" s="115">
        <f t="shared" ref="I119:L121" si="8">I120</f>
        <v>0</v>
      </c>
      <c r="J119" s="127">
        <f t="shared" si="8"/>
        <v>0</v>
      </c>
      <c r="K119" s="116">
        <f t="shared" si="8"/>
        <v>0</v>
      </c>
      <c r="L119" s="115">
        <f t="shared" si="8"/>
        <v>0</v>
      </c>
      <c r="M119"/>
    </row>
    <row r="120" spans="1:13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93</v>
      </c>
      <c r="H120" s="7">
        <v>87</v>
      </c>
      <c r="I120" s="115">
        <f t="shared" si="8"/>
        <v>0</v>
      </c>
      <c r="J120" s="127">
        <f t="shared" si="8"/>
        <v>0</v>
      </c>
      <c r="K120" s="116">
        <f t="shared" si="8"/>
        <v>0</v>
      </c>
      <c r="L120" s="115">
        <f t="shared" si="8"/>
        <v>0</v>
      </c>
      <c r="M120"/>
    </row>
    <row r="121" spans="1:13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93</v>
      </c>
      <c r="H121" s="7">
        <v>88</v>
      </c>
      <c r="I121" s="130">
        <f t="shared" si="8"/>
        <v>0</v>
      </c>
      <c r="J121" s="131">
        <f t="shared" si="8"/>
        <v>0</v>
      </c>
      <c r="K121" s="132">
        <f t="shared" si="8"/>
        <v>0</v>
      </c>
      <c r="L121" s="130">
        <f t="shared" si="8"/>
        <v>0</v>
      </c>
      <c r="M121"/>
    </row>
    <row r="122" spans="1:13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93</v>
      </c>
      <c r="H122" s="7">
        <v>89</v>
      </c>
      <c r="I122" s="121">
        <v>0</v>
      </c>
      <c r="J122" s="121">
        <v>0</v>
      </c>
      <c r="K122" s="121">
        <v>0</v>
      </c>
      <c r="L122" s="121">
        <v>0</v>
      </c>
      <c r="M122"/>
    </row>
    <row r="123" spans="1:13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94</v>
      </c>
      <c r="H123" s="7">
        <v>90</v>
      </c>
      <c r="I123" s="122">
        <f t="shared" ref="I123:L125" si="9">I124</f>
        <v>0</v>
      </c>
      <c r="J123" s="128">
        <f t="shared" si="9"/>
        <v>0</v>
      </c>
      <c r="K123" s="123">
        <f t="shared" si="9"/>
        <v>0</v>
      </c>
      <c r="L123" s="122">
        <f t="shared" si="9"/>
        <v>0</v>
      </c>
      <c r="M123"/>
    </row>
    <row r="124" spans="1:13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94</v>
      </c>
      <c r="H124" s="7">
        <v>91</v>
      </c>
      <c r="I124" s="115">
        <f t="shared" si="9"/>
        <v>0</v>
      </c>
      <c r="J124" s="127">
        <f t="shared" si="9"/>
        <v>0</v>
      </c>
      <c r="K124" s="116">
        <f t="shared" si="9"/>
        <v>0</v>
      </c>
      <c r="L124" s="115">
        <f t="shared" si="9"/>
        <v>0</v>
      </c>
      <c r="M124"/>
    </row>
    <row r="125" spans="1:13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94</v>
      </c>
      <c r="H125" s="7">
        <v>92</v>
      </c>
      <c r="I125" s="115">
        <f t="shared" si="9"/>
        <v>0</v>
      </c>
      <c r="J125" s="127">
        <f t="shared" si="9"/>
        <v>0</v>
      </c>
      <c r="K125" s="116">
        <f t="shared" si="9"/>
        <v>0</v>
      </c>
      <c r="L125" s="115">
        <f t="shared" si="9"/>
        <v>0</v>
      </c>
      <c r="M125"/>
    </row>
    <row r="126" spans="1:13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94</v>
      </c>
      <c r="H126" s="7">
        <v>93</v>
      </c>
      <c r="I126" s="121">
        <v>0</v>
      </c>
      <c r="J126" s="121">
        <v>0</v>
      </c>
      <c r="K126" s="121">
        <v>0</v>
      </c>
      <c r="L126" s="121">
        <v>0</v>
      </c>
      <c r="M126"/>
    </row>
    <row r="127" spans="1:13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95</v>
      </c>
      <c r="H127" s="7">
        <v>94</v>
      </c>
      <c r="I127" s="122">
        <f t="shared" ref="I127:L129" si="10">I128</f>
        <v>0</v>
      </c>
      <c r="J127" s="128">
        <f t="shared" si="10"/>
        <v>0</v>
      </c>
      <c r="K127" s="123">
        <f t="shared" si="10"/>
        <v>0</v>
      </c>
      <c r="L127" s="122">
        <f t="shared" si="10"/>
        <v>0</v>
      </c>
      <c r="M127"/>
    </row>
    <row r="128" spans="1:13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95</v>
      </c>
      <c r="H128" s="7">
        <v>95</v>
      </c>
      <c r="I128" s="115">
        <f t="shared" si="10"/>
        <v>0</v>
      </c>
      <c r="J128" s="127">
        <f t="shared" si="10"/>
        <v>0</v>
      </c>
      <c r="K128" s="116">
        <f t="shared" si="10"/>
        <v>0</v>
      </c>
      <c r="L128" s="115">
        <f t="shared" si="10"/>
        <v>0</v>
      </c>
      <c r="M128"/>
    </row>
    <row r="129" spans="1:13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95</v>
      </c>
      <c r="H129" s="7">
        <v>96</v>
      </c>
      <c r="I129" s="115">
        <f t="shared" si="10"/>
        <v>0</v>
      </c>
      <c r="J129" s="127">
        <f t="shared" si="10"/>
        <v>0</v>
      </c>
      <c r="K129" s="116">
        <f t="shared" si="10"/>
        <v>0</v>
      </c>
      <c r="L129" s="115">
        <f t="shared" si="10"/>
        <v>0</v>
      </c>
      <c r="M129"/>
    </row>
    <row r="130" spans="1:13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95</v>
      </c>
      <c r="H130" s="7">
        <v>97</v>
      </c>
      <c r="I130" s="121">
        <v>0</v>
      </c>
      <c r="J130" s="121">
        <v>0</v>
      </c>
      <c r="K130" s="121">
        <v>0</v>
      </c>
      <c r="L130" s="121">
        <v>0</v>
      </c>
      <c r="M130"/>
    </row>
    <row r="131" spans="1:13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96</v>
      </c>
      <c r="H131" s="7">
        <v>98</v>
      </c>
      <c r="I131" s="124">
        <f t="shared" ref="I131:L133" si="11">I132</f>
        <v>0</v>
      </c>
      <c r="J131" s="133">
        <f t="shared" si="11"/>
        <v>0</v>
      </c>
      <c r="K131" s="125">
        <f t="shared" si="11"/>
        <v>0</v>
      </c>
      <c r="L131" s="124">
        <f t="shared" si="11"/>
        <v>0</v>
      </c>
      <c r="M131"/>
    </row>
    <row r="132" spans="1:13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96</v>
      </c>
      <c r="H132" s="7">
        <v>99</v>
      </c>
      <c r="I132" s="115">
        <f t="shared" si="11"/>
        <v>0</v>
      </c>
      <c r="J132" s="127">
        <f t="shared" si="11"/>
        <v>0</v>
      </c>
      <c r="K132" s="116">
        <f t="shared" si="11"/>
        <v>0</v>
      </c>
      <c r="L132" s="115">
        <f t="shared" si="11"/>
        <v>0</v>
      </c>
      <c r="M132"/>
    </row>
    <row r="133" spans="1:13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96</v>
      </c>
      <c r="H133" s="7">
        <v>100</v>
      </c>
      <c r="I133" s="115">
        <f t="shared" si="11"/>
        <v>0</v>
      </c>
      <c r="J133" s="127">
        <f t="shared" si="11"/>
        <v>0</v>
      </c>
      <c r="K133" s="116">
        <f t="shared" si="11"/>
        <v>0</v>
      </c>
      <c r="L133" s="115">
        <f t="shared" si="11"/>
        <v>0</v>
      </c>
      <c r="M133"/>
    </row>
    <row r="134" spans="1:13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97</v>
      </c>
      <c r="H134" s="7">
        <v>101</v>
      </c>
      <c r="I134" s="121">
        <v>0</v>
      </c>
      <c r="J134" s="121">
        <v>0</v>
      </c>
      <c r="K134" s="121">
        <v>0</v>
      </c>
      <c r="L134" s="121">
        <v>0</v>
      </c>
      <c r="M134"/>
    </row>
    <row r="135" spans="1:13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98</v>
      </c>
      <c r="H135" s="7">
        <v>102</v>
      </c>
      <c r="I135" s="116">
        <f t="shared" ref="I135:L137" si="12">I136</f>
        <v>0</v>
      </c>
      <c r="J135" s="115">
        <f t="shared" si="12"/>
        <v>0</v>
      </c>
      <c r="K135" s="115">
        <f t="shared" si="12"/>
        <v>0</v>
      </c>
      <c r="L135" s="115">
        <f t="shared" si="12"/>
        <v>0</v>
      </c>
      <c r="M135"/>
    </row>
    <row r="136" spans="1:13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98</v>
      </c>
      <c r="H136" s="90">
        <v>103</v>
      </c>
      <c r="I136" s="115">
        <f t="shared" si="12"/>
        <v>0</v>
      </c>
      <c r="J136" s="115">
        <f t="shared" si="12"/>
        <v>0</v>
      </c>
      <c r="K136" s="115">
        <f t="shared" si="12"/>
        <v>0</v>
      </c>
      <c r="L136" s="115">
        <f t="shared" si="12"/>
        <v>0</v>
      </c>
      <c r="M136"/>
    </row>
    <row r="137" spans="1:13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98</v>
      </c>
      <c r="H137" s="90">
        <v>104</v>
      </c>
      <c r="I137" s="115">
        <f t="shared" si="12"/>
        <v>0</v>
      </c>
      <c r="J137" s="115">
        <f t="shared" si="12"/>
        <v>0</v>
      </c>
      <c r="K137" s="115">
        <f t="shared" si="12"/>
        <v>0</v>
      </c>
      <c r="L137" s="115">
        <f t="shared" si="12"/>
        <v>0</v>
      </c>
      <c r="M137"/>
    </row>
    <row r="138" spans="1:13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98</v>
      </c>
      <c r="H138" s="90">
        <v>105</v>
      </c>
      <c r="I138" s="121">
        <v>0</v>
      </c>
      <c r="J138" s="134">
        <v>0</v>
      </c>
      <c r="K138" s="121">
        <v>0</v>
      </c>
      <c r="L138" s="121">
        <v>0</v>
      </c>
      <c r="M138"/>
    </row>
    <row r="139" spans="1:13" hidden="1">
      <c r="A139" s="83">
        <v>2</v>
      </c>
      <c r="B139" s="49">
        <v>7</v>
      </c>
      <c r="C139" s="49"/>
      <c r="D139" s="50"/>
      <c r="E139" s="50"/>
      <c r="F139" s="52"/>
      <c r="G139" s="51" t="s">
        <v>99</v>
      </c>
      <c r="H139" s="90">
        <v>106</v>
      </c>
      <c r="I139" s="116">
        <f>SUM(I140+I145+I153)</f>
        <v>0</v>
      </c>
      <c r="J139" s="127">
        <f>SUM(J140+J145+J153)</f>
        <v>0</v>
      </c>
      <c r="K139" s="116">
        <f>SUM(K140+K145+K153)</f>
        <v>0</v>
      </c>
      <c r="L139" s="115">
        <f>SUM(L140+L145+L153)</f>
        <v>0</v>
      </c>
    </row>
    <row r="140" spans="1:13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100</v>
      </c>
      <c r="H140" s="90">
        <v>107</v>
      </c>
      <c r="I140" s="116">
        <f t="shared" ref="I140:L141" si="13">I141</f>
        <v>0</v>
      </c>
      <c r="J140" s="127">
        <f t="shared" si="13"/>
        <v>0</v>
      </c>
      <c r="K140" s="116">
        <f t="shared" si="13"/>
        <v>0</v>
      </c>
      <c r="L140" s="115">
        <f t="shared" si="13"/>
        <v>0</v>
      </c>
    </row>
    <row r="141" spans="1:13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100</v>
      </c>
      <c r="H141" s="90">
        <v>108</v>
      </c>
      <c r="I141" s="116">
        <f t="shared" si="13"/>
        <v>0</v>
      </c>
      <c r="J141" s="127">
        <f t="shared" si="13"/>
        <v>0</v>
      </c>
      <c r="K141" s="116">
        <f t="shared" si="13"/>
        <v>0</v>
      </c>
      <c r="L141" s="115">
        <f t="shared" si="13"/>
        <v>0</v>
      </c>
    </row>
    <row r="142" spans="1:13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100</v>
      </c>
      <c r="H142" s="90">
        <v>109</v>
      </c>
      <c r="I142" s="116">
        <f>SUM(I143:I144)</f>
        <v>0</v>
      </c>
      <c r="J142" s="127">
        <f>SUM(J143:J144)</f>
        <v>0</v>
      </c>
      <c r="K142" s="116">
        <f>SUM(K143:K144)</f>
        <v>0</v>
      </c>
      <c r="L142" s="115">
        <f>SUM(L143:L144)</f>
        <v>0</v>
      </c>
    </row>
    <row r="143" spans="1:13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101</v>
      </c>
      <c r="H143" s="90">
        <v>110</v>
      </c>
      <c r="I143" s="135">
        <v>0</v>
      </c>
      <c r="J143" s="135">
        <v>0</v>
      </c>
      <c r="K143" s="135">
        <v>0</v>
      </c>
      <c r="L143" s="135">
        <v>0</v>
      </c>
    </row>
    <row r="144" spans="1:13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102</v>
      </c>
      <c r="H144" s="90">
        <v>111</v>
      </c>
      <c r="I144" s="120">
        <v>0</v>
      </c>
      <c r="J144" s="120">
        <v>0</v>
      </c>
      <c r="K144" s="120">
        <v>0</v>
      </c>
      <c r="L144" s="120">
        <v>0</v>
      </c>
    </row>
    <row r="145" spans="1:13" ht="25.5" hidden="1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103</v>
      </c>
      <c r="H145" s="90">
        <v>112</v>
      </c>
      <c r="I145" s="117">
        <f t="shared" ref="I145:L146" si="14">I146</f>
        <v>0</v>
      </c>
      <c r="J145" s="129">
        <f t="shared" si="14"/>
        <v>0</v>
      </c>
      <c r="K145" s="117">
        <f t="shared" si="14"/>
        <v>0</v>
      </c>
      <c r="L145" s="118">
        <f t="shared" si="14"/>
        <v>0</v>
      </c>
      <c r="M145"/>
    </row>
    <row r="146" spans="1:13" ht="25.5" hidden="1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104</v>
      </c>
      <c r="H146" s="90">
        <v>113</v>
      </c>
      <c r="I146" s="116">
        <f t="shared" si="14"/>
        <v>0</v>
      </c>
      <c r="J146" s="127">
        <f t="shared" si="14"/>
        <v>0</v>
      </c>
      <c r="K146" s="116">
        <f t="shared" si="14"/>
        <v>0</v>
      </c>
      <c r="L146" s="115">
        <f t="shared" si="14"/>
        <v>0</v>
      </c>
      <c r="M146"/>
    </row>
    <row r="147" spans="1:13" ht="25.5" hidden="1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104</v>
      </c>
      <c r="H147" s="90">
        <v>114</v>
      </c>
      <c r="I147" s="116">
        <f>SUM(I148:I149)</f>
        <v>0</v>
      </c>
      <c r="J147" s="127">
        <f>SUM(J148:J149)</f>
        <v>0</v>
      </c>
      <c r="K147" s="116">
        <f>SUM(K148:K149)</f>
        <v>0</v>
      </c>
      <c r="L147" s="115">
        <f>SUM(L148:L149)</f>
        <v>0</v>
      </c>
      <c r="M147"/>
    </row>
    <row r="148" spans="1:13" hidden="1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105</v>
      </c>
      <c r="H148" s="90">
        <v>115</v>
      </c>
      <c r="I148" s="120">
        <v>0</v>
      </c>
      <c r="J148" s="120">
        <v>0</v>
      </c>
      <c r="K148" s="120">
        <v>0</v>
      </c>
      <c r="L148" s="120">
        <v>0</v>
      </c>
    </row>
    <row r="149" spans="1:13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106</v>
      </c>
      <c r="H149" s="90">
        <v>116</v>
      </c>
      <c r="I149" s="120">
        <v>0</v>
      </c>
      <c r="J149" s="120">
        <v>0</v>
      </c>
      <c r="K149" s="120">
        <v>0</v>
      </c>
      <c r="L149" s="120">
        <v>0</v>
      </c>
    </row>
    <row r="150" spans="1:13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107</v>
      </c>
      <c r="H150" s="90">
        <v>117</v>
      </c>
      <c r="I150" s="116">
        <f>I151</f>
        <v>0</v>
      </c>
      <c r="J150" s="116">
        <f>J151</f>
        <v>0</v>
      </c>
      <c r="K150" s="116">
        <f>K151</f>
        <v>0</v>
      </c>
      <c r="L150" s="116">
        <f>L151</f>
        <v>0</v>
      </c>
    </row>
    <row r="151" spans="1:13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107</v>
      </c>
      <c r="H151" s="90">
        <v>118</v>
      </c>
      <c r="I151" s="116">
        <f>SUM(I152)</f>
        <v>0</v>
      </c>
      <c r="J151" s="116">
        <f>SUM(J152)</f>
        <v>0</v>
      </c>
      <c r="K151" s="116">
        <f>SUM(K152)</f>
        <v>0</v>
      </c>
      <c r="L151" s="116">
        <f>SUM(L152)</f>
        <v>0</v>
      </c>
    </row>
    <row r="152" spans="1:13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107</v>
      </c>
      <c r="H152" s="90">
        <v>119</v>
      </c>
      <c r="I152" s="120">
        <v>0</v>
      </c>
      <c r="J152" s="120">
        <v>0</v>
      </c>
      <c r="K152" s="120">
        <v>0</v>
      </c>
      <c r="L152" s="120">
        <v>0</v>
      </c>
    </row>
    <row r="153" spans="1:13" hidden="1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108</v>
      </c>
      <c r="H153" s="90">
        <v>120</v>
      </c>
      <c r="I153" s="116">
        <f t="shared" ref="I153:L154" si="15">I154</f>
        <v>0</v>
      </c>
      <c r="J153" s="127">
        <f t="shared" si="15"/>
        <v>0</v>
      </c>
      <c r="K153" s="116">
        <f t="shared" si="15"/>
        <v>0</v>
      </c>
      <c r="L153" s="115">
        <f t="shared" si="15"/>
        <v>0</v>
      </c>
    </row>
    <row r="154" spans="1:13" hidden="1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108</v>
      </c>
      <c r="H154" s="90">
        <v>121</v>
      </c>
      <c r="I154" s="125">
        <f t="shared" si="15"/>
        <v>0</v>
      </c>
      <c r="J154" s="133">
        <f t="shared" si="15"/>
        <v>0</v>
      </c>
      <c r="K154" s="125">
        <f t="shared" si="15"/>
        <v>0</v>
      </c>
      <c r="L154" s="124">
        <f t="shared" si="15"/>
        <v>0</v>
      </c>
    </row>
    <row r="155" spans="1:13" hidden="1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108</v>
      </c>
      <c r="H155" s="90">
        <v>122</v>
      </c>
      <c r="I155" s="116">
        <f>SUM(I156:I157)</f>
        <v>0</v>
      </c>
      <c r="J155" s="127">
        <f>SUM(J156:J157)</f>
        <v>0</v>
      </c>
      <c r="K155" s="116">
        <f>SUM(K156:K157)</f>
        <v>0</v>
      </c>
      <c r="L155" s="115">
        <f>SUM(L156:L157)</f>
        <v>0</v>
      </c>
    </row>
    <row r="156" spans="1:13" hidden="1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109</v>
      </c>
      <c r="H156" s="90">
        <v>123</v>
      </c>
      <c r="I156" s="135">
        <v>0</v>
      </c>
      <c r="J156" s="135">
        <v>0</v>
      </c>
      <c r="K156" s="135">
        <v>0</v>
      </c>
      <c r="L156" s="135">
        <v>0</v>
      </c>
    </row>
    <row r="157" spans="1:13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110</v>
      </c>
      <c r="H157" s="90">
        <v>124</v>
      </c>
      <c r="I157" s="120">
        <v>0</v>
      </c>
      <c r="J157" s="121">
        <v>0</v>
      </c>
      <c r="K157" s="121">
        <v>0</v>
      </c>
      <c r="L157" s="121">
        <v>0</v>
      </c>
    </row>
    <row r="158" spans="1:13" hidden="1">
      <c r="A158" s="83">
        <v>2</v>
      </c>
      <c r="B158" s="83">
        <v>8</v>
      </c>
      <c r="C158" s="49"/>
      <c r="D158" s="66"/>
      <c r="E158" s="54"/>
      <c r="F158" s="92"/>
      <c r="G158" s="59" t="s">
        <v>111</v>
      </c>
      <c r="H158" s="90">
        <v>125</v>
      </c>
      <c r="I158" s="123">
        <f>I159</f>
        <v>0</v>
      </c>
      <c r="J158" s="128">
        <f>J159</f>
        <v>0</v>
      </c>
      <c r="K158" s="123">
        <f>K159</f>
        <v>0</v>
      </c>
      <c r="L158" s="122">
        <f>L159</f>
        <v>0</v>
      </c>
    </row>
    <row r="159" spans="1:13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111</v>
      </c>
      <c r="H159" s="90">
        <v>126</v>
      </c>
      <c r="I159" s="123">
        <f>I160+I165</f>
        <v>0</v>
      </c>
      <c r="J159" s="128">
        <f>J160+J165</f>
        <v>0</v>
      </c>
      <c r="K159" s="123">
        <f>K160+K165</f>
        <v>0</v>
      </c>
      <c r="L159" s="122">
        <f>L160+L165</f>
        <v>0</v>
      </c>
    </row>
    <row r="160" spans="1:13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112</v>
      </c>
      <c r="H160" s="90">
        <v>127</v>
      </c>
      <c r="I160" s="116">
        <f>I161</f>
        <v>0</v>
      </c>
      <c r="J160" s="127">
        <f>J161</f>
        <v>0</v>
      </c>
      <c r="K160" s="116">
        <f>K161</f>
        <v>0</v>
      </c>
      <c r="L160" s="115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112</v>
      </c>
      <c r="H161" s="90">
        <v>128</v>
      </c>
      <c r="I161" s="123">
        <f>SUM(I162:I164)</f>
        <v>0</v>
      </c>
      <c r="J161" s="123">
        <f>SUM(J162:J164)</f>
        <v>0</v>
      </c>
      <c r="K161" s="123">
        <f>SUM(K162:K164)</f>
        <v>0</v>
      </c>
      <c r="L161" s="123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113</v>
      </c>
      <c r="H162" s="90">
        <v>129</v>
      </c>
      <c r="I162" s="120">
        <v>0</v>
      </c>
      <c r="J162" s="120">
        <v>0</v>
      </c>
      <c r="K162" s="120">
        <v>0</v>
      </c>
      <c r="L162" s="120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114</v>
      </c>
      <c r="H163" s="90">
        <v>130</v>
      </c>
      <c r="I163" s="136">
        <v>0</v>
      </c>
      <c r="J163" s="136">
        <v>0</v>
      </c>
      <c r="K163" s="136">
        <v>0</v>
      </c>
      <c r="L163" s="136">
        <v>0</v>
      </c>
      <c r="M163"/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115</v>
      </c>
      <c r="H164" s="90">
        <v>131</v>
      </c>
      <c r="I164" s="136">
        <v>0</v>
      </c>
      <c r="J164" s="137">
        <v>0</v>
      </c>
      <c r="K164" s="136">
        <v>0</v>
      </c>
      <c r="L164" s="126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116</v>
      </c>
      <c r="H165" s="90">
        <v>132</v>
      </c>
      <c r="I165" s="116">
        <f t="shared" ref="I165:L166" si="16">I166</f>
        <v>0</v>
      </c>
      <c r="J165" s="127">
        <f t="shared" si="16"/>
        <v>0</v>
      </c>
      <c r="K165" s="116">
        <f t="shared" si="16"/>
        <v>0</v>
      </c>
      <c r="L165" s="115">
        <f t="shared" si="16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116</v>
      </c>
      <c r="H166" s="90">
        <v>133</v>
      </c>
      <c r="I166" s="116">
        <f t="shared" si="16"/>
        <v>0</v>
      </c>
      <c r="J166" s="127">
        <f t="shared" si="16"/>
        <v>0</v>
      </c>
      <c r="K166" s="116">
        <f t="shared" si="16"/>
        <v>0</v>
      </c>
      <c r="L166" s="115">
        <f t="shared" si="16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116</v>
      </c>
      <c r="H167" s="90">
        <v>134</v>
      </c>
      <c r="I167" s="138">
        <v>0</v>
      </c>
      <c r="J167" s="121">
        <v>0</v>
      </c>
      <c r="K167" s="121">
        <v>0</v>
      </c>
      <c r="L167" s="121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117</v>
      </c>
      <c r="H168" s="90">
        <v>135</v>
      </c>
      <c r="I168" s="116">
        <f>I169+I173</f>
        <v>0</v>
      </c>
      <c r="J168" s="127">
        <f>J169+J173</f>
        <v>0</v>
      </c>
      <c r="K168" s="116">
        <f>K169+K173</f>
        <v>0</v>
      </c>
      <c r="L168" s="115">
        <f>L169+L173</f>
        <v>0</v>
      </c>
      <c r="M168"/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118</v>
      </c>
      <c r="H169" s="90">
        <v>136</v>
      </c>
      <c r="I169" s="116">
        <f t="shared" ref="I169:L171" si="17">I170</f>
        <v>0</v>
      </c>
      <c r="J169" s="127">
        <f t="shared" si="17"/>
        <v>0</v>
      </c>
      <c r="K169" s="116">
        <f t="shared" si="17"/>
        <v>0</v>
      </c>
      <c r="L169" s="115">
        <f t="shared" si="17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118</v>
      </c>
      <c r="H170" s="90">
        <v>137</v>
      </c>
      <c r="I170" s="123">
        <f t="shared" si="17"/>
        <v>0</v>
      </c>
      <c r="J170" s="128">
        <f t="shared" si="17"/>
        <v>0</v>
      </c>
      <c r="K170" s="123">
        <f t="shared" si="17"/>
        <v>0</v>
      </c>
      <c r="L170" s="122">
        <f t="shared" si="17"/>
        <v>0</v>
      </c>
      <c r="M170"/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118</v>
      </c>
      <c r="H171" s="90">
        <v>138</v>
      </c>
      <c r="I171" s="116">
        <f t="shared" si="17"/>
        <v>0</v>
      </c>
      <c r="J171" s="127">
        <f t="shared" si="17"/>
        <v>0</v>
      </c>
      <c r="K171" s="116">
        <f t="shared" si="17"/>
        <v>0</v>
      </c>
      <c r="L171" s="115">
        <f t="shared" si="17"/>
        <v>0</v>
      </c>
      <c r="M171"/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118</v>
      </c>
      <c r="H172" s="90">
        <v>139</v>
      </c>
      <c r="I172" s="135">
        <v>0</v>
      </c>
      <c r="J172" s="135">
        <v>0</v>
      </c>
      <c r="K172" s="135">
        <v>0</v>
      </c>
      <c r="L172" s="135">
        <v>0</v>
      </c>
      <c r="M172"/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119</v>
      </c>
      <c r="H173" s="90">
        <v>140</v>
      </c>
      <c r="I173" s="116">
        <f>SUM(I174+I179)</f>
        <v>0</v>
      </c>
      <c r="J173" s="116">
        <f>SUM(J174+J179)</f>
        <v>0</v>
      </c>
      <c r="K173" s="116">
        <f>SUM(K174+K179)</f>
        <v>0</v>
      </c>
      <c r="L173" s="116">
        <f>SUM(L174+L179)</f>
        <v>0</v>
      </c>
      <c r="M173"/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120</v>
      </c>
      <c r="H174" s="90">
        <v>141</v>
      </c>
      <c r="I174" s="123">
        <f>I175</f>
        <v>0</v>
      </c>
      <c r="J174" s="128">
        <f>J175</f>
        <v>0</v>
      </c>
      <c r="K174" s="123">
        <f>K175</f>
        <v>0</v>
      </c>
      <c r="L174" s="122">
        <f>L175</f>
        <v>0</v>
      </c>
      <c r="M174"/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120</v>
      </c>
      <c r="H175" s="90">
        <v>142</v>
      </c>
      <c r="I175" s="116">
        <f>SUM(I176:I178)</f>
        <v>0</v>
      </c>
      <c r="J175" s="127">
        <f>SUM(J176:J178)</f>
        <v>0</v>
      </c>
      <c r="K175" s="116">
        <f>SUM(K176:K178)</f>
        <v>0</v>
      </c>
      <c r="L175" s="115">
        <f>SUM(L176:L178)</f>
        <v>0</v>
      </c>
      <c r="M175"/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121</v>
      </c>
      <c r="H176" s="90">
        <v>143</v>
      </c>
      <c r="I176" s="136">
        <v>0</v>
      </c>
      <c r="J176" s="119">
        <v>0</v>
      </c>
      <c r="K176" s="119">
        <v>0</v>
      </c>
      <c r="L176" s="119">
        <v>0</v>
      </c>
      <c r="M176"/>
    </row>
    <row r="177" spans="1:13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122</v>
      </c>
      <c r="H177" s="90">
        <v>144</v>
      </c>
      <c r="I177" s="120">
        <v>0</v>
      </c>
      <c r="J177" s="139">
        <v>0</v>
      </c>
      <c r="K177" s="139">
        <v>0</v>
      </c>
      <c r="L177" s="139">
        <v>0</v>
      </c>
      <c r="M177"/>
    </row>
    <row r="178" spans="1:13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123</v>
      </c>
      <c r="H178" s="90">
        <v>145</v>
      </c>
      <c r="I178" s="120">
        <v>0</v>
      </c>
      <c r="J178" s="120">
        <v>0</v>
      </c>
      <c r="K178" s="120">
        <v>0</v>
      </c>
      <c r="L178" s="120">
        <v>0</v>
      </c>
      <c r="M178"/>
    </row>
    <row r="179" spans="1:13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124</v>
      </c>
      <c r="H179" s="90">
        <v>146</v>
      </c>
      <c r="I179" s="116">
        <f>I180</f>
        <v>0</v>
      </c>
      <c r="J179" s="127">
        <f>J180</f>
        <v>0</v>
      </c>
      <c r="K179" s="116">
        <f>K180</f>
        <v>0</v>
      </c>
      <c r="L179" s="115">
        <f>L180</f>
        <v>0</v>
      </c>
      <c r="M179"/>
    </row>
    <row r="180" spans="1:13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125</v>
      </c>
      <c r="H180" s="90">
        <v>147</v>
      </c>
      <c r="I180" s="123">
        <f>SUM(I181:I183)</f>
        <v>0</v>
      </c>
      <c r="J180" s="123">
        <f>SUM(J181:J183)</f>
        <v>0</v>
      </c>
      <c r="K180" s="123">
        <f>SUM(K181:K183)</f>
        <v>0</v>
      </c>
      <c r="L180" s="123">
        <f>SUM(L181:L183)</f>
        <v>0</v>
      </c>
      <c r="M180"/>
    </row>
    <row r="181" spans="1:13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126</v>
      </c>
      <c r="H181" s="90">
        <v>148</v>
      </c>
      <c r="I181" s="120">
        <v>0</v>
      </c>
      <c r="J181" s="119">
        <v>0</v>
      </c>
      <c r="K181" s="119">
        <v>0</v>
      </c>
      <c r="L181" s="119">
        <v>0</v>
      </c>
      <c r="M181"/>
    </row>
    <row r="182" spans="1:13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127</v>
      </c>
      <c r="H182" s="90">
        <v>149</v>
      </c>
      <c r="I182" s="119">
        <v>0</v>
      </c>
      <c r="J182" s="121">
        <v>0</v>
      </c>
      <c r="K182" s="121">
        <v>0</v>
      </c>
      <c r="L182" s="121">
        <v>0</v>
      </c>
      <c r="M182"/>
    </row>
    <row r="183" spans="1:13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128</v>
      </c>
      <c r="H183" s="90">
        <v>150</v>
      </c>
      <c r="I183" s="139">
        <v>0</v>
      </c>
      <c r="J183" s="139">
        <v>0</v>
      </c>
      <c r="K183" s="139">
        <v>0</v>
      </c>
      <c r="L183" s="139">
        <v>0</v>
      </c>
      <c r="M183"/>
    </row>
    <row r="184" spans="1:13" ht="76.5" hidden="1" customHeight="1">
      <c r="A184" s="49">
        <v>3</v>
      </c>
      <c r="B184" s="51"/>
      <c r="C184" s="49"/>
      <c r="D184" s="50"/>
      <c r="E184" s="50"/>
      <c r="F184" s="52"/>
      <c r="G184" s="88" t="s">
        <v>129</v>
      </c>
      <c r="H184" s="90">
        <v>151</v>
      </c>
      <c r="I184" s="115">
        <f>SUM(I185+I238+I303)</f>
        <v>0</v>
      </c>
      <c r="J184" s="127">
        <f>SUM(J185+J238+J303)</f>
        <v>0</v>
      </c>
      <c r="K184" s="116">
        <f>SUM(K185+K238+K303)</f>
        <v>0</v>
      </c>
      <c r="L184" s="115">
        <f>SUM(L185+L238+L303)</f>
        <v>0</v>
      </c>
      <c r="M184"/>
    </row>
    <row r="185" spans="1:13" ht="25.5" hidden="1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130</v>
      </c>
      <c r="H185" s="90">
        <v>152</v>
      </c>
      <c r="I185" s="115">
        <f>SUM(I186+I209+I216+I228+I232)</f>
        <v>0</v>
      </c>
      <c r="J185" s="122">
        <f>SUM(J186+J209+J216+J228+J232)</f>
        <v>0</v>
      </c>
      <c r="K185" s="122">
        <f>SUM(K186+K209+K216+K228+K232)</f>
        <v>0</v>
      </c>
      <c r="L185" s="122">
        <f>SUM(L186+L209+L216+L228+L232)</f>
        <v>0</v>
      </c>
      <c r="M185"/>
    </row>
    <row r="186" spans="1:13" ht="25.5" hidden="1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131</v>
      </c>
      <c r="H186" s="90">
        <v>153</v>
      </c>
      <c r="I186" s="122">
        <f>SUM(I187+I190+I195+I201+I206)</f>
        <v>0</v>
      </c>
      <c r="J186" s="127">
        <f>SUM(J187+J190+J195+J201+J206)</f>
        <v>0</v>
      </c>
      <c r="K186" s="116">
        <f>SUM(K187+K190+K195+K201+K206)</f>
        <v>0</v>
      </c>
      <c r="L186" s="115">
        <f>SUM(L187+L190+L195+L201+L206)</f>
        <v>0</v>
      </c>
      <c r="M186"/>
    </row>
    <row r="187" spans="1:13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132</v>
      </c>
      <c r="H187" s="90">
        <v>154</v>
      </c>
      <c r="I187" s="115">
        <f t="shared" ref="I187:L188" si="18">I188</f>
        <v>0</v>
      </c>
      <c r="J187" s="128">
        <f t="shared" si="18"/>
        <v>0</v>
      </c>
      <c r="K187" s="123">
        <f t="shared" si="18"/>
        <v>0</v>
      </c>
      <c r="L187" s="122">
        <f t="shared" si="18"/>
        <v>0</v>
      </c>
    </row>
    <row r="188" spans="1:13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132</v>
      </c>
      <c r="H188" s="90">
        <v>155</v>
      </c>
      <c r="I188" s="122">
        <f t="shared" si="18"/>
        <v>0</v>
      </c>
      <c r="J188" s="115">
        <f t="shared" si="18"/>
        <v>0</v>
      </c>
      <c r="K188" s="115">
        <f t="shared" si="18"/>
        <v>0</v>
      </c>
      <c r="L188" s="115">
        <f t="shared" si="18"/>
        <v>0</v>
      </c>
    </row>
    <row r="189" spans="1:13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132</v>
      </c>
      <c r="H189" s="90">
        <v>156</v>
      </c>
      <c r="I189" s="121">
        <v>0</v>
      </c>
      <c r="J189" s="121">
        <v>0</v>
      </c>
      <c r="K189" s="121">
        <v>0</v>
      </c>
      <c r="L189" s="121">
        <v>0</v>
      </c>
    </row>
    <row r="190" spans="1:13" hidden="1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133</v>
      </c>
      <c r="H190" s="90">
        <v>157</v>
      </c>
      <c r="I190" s="122">
        <f>I191</f>
        <v>0</v>
      </c>
      <c r="J190" s="128">
        <f>J191</f>
        <v>0</v>
      </c>
      <c r="K190" s="123">
        <f>K191</f>
        <v>0</v>
      </c>
      <c r="L190" s="122">
        <f>L191</f>
        <v>0</v>
      </c>
    </row>
    <row r="191" spans="1:13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133</v>
      </c>
      <c r="H191" s="90">
        <v>158</v>
      </c>
      <c r="I191" s="115">
        <f>SUM(I192:I194)</f>
        <v>0</v>
      </c>
      <c r="J191" s="127">
        <f>SUM(J192:J194)</f>
        <v>0</v>
      </c>
      <c r="K191" s="116">
        <f>SUM(K192:K194)</f>
        <v>0</v>
      </c>
      <c r="L191" s="115">
        <f>SUM(L192:L194)</f>
        <v>0</v>
      </c>
    </row>
    <row r="192" spans="1:13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134</v>
      </c>
      <c r="H192" s="90">
        <v>159</v>
      </c>
      <c r="I192" s="119">
        <v>0</v>
      </c>
      <c r="J192" s="119">
        <v>0</v>
      </c>
      <c r="K192" s="119">
        <v>0</v>
      </c>
      <c r="L192" s="139">
        <v>0</v>
      </c>
    </row>
    <row r="193" spans="1:13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135</v>
      </c>
      <c r="H193" s="90">
        <v>160</v>
      </c>
      <c r="I193" s="121">
        <v>0</v>
      </c>
      <c r="J193" s="121">
        <v>0</v>
      </c>
      <c r="K193" s="121">
        <v>0</v>
      </c>
      <c r="L193" s="121">
        <v>0</v>
      </c>
    </row>
    <row r="194" spans="1:13" ht="25.5" hidden="1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136</v>
      </c>
      <c r="H194" s="90">
        <v>161</v>
      </c>
      <c r="I194" s="119">
        <v>0</v>
      </c>
      <c r="J194" s="119">
        <v>0</v>
      </c>
      <c r="K194" s="119">
        <v>0</v>
      </c>
      <c r="L194" s="139">
        <v>0</v>
      </c>
      <c r="M194"/>
    </row>
    <row r="195" spans="1:13" hidden="1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137</v>
      </c>
      <c r="H195" s="90">
        <v>162</v>
      </c>
      <c r="I195" s="115">
        <f>I196</f>
        <v>0</v>
      </c>
      <c r="J195" s="127">
        <f>J196</f>
        <v>0</v>
      </c>
      <c r="K195" s="116">
        <f>K196</f>
        <v>0</v>
      </c>
      <c r="L195" s="115">
        <f>L196</f>
        <v>0</v>
      </c>
    </row>
    <row r="196" spans="1:13" hidden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137</v>
      </c>
      <c r="H196" s="90">
        <v>163</v>
      </c>
      <c r="I196" s="115">
        <f>SUM(I197:I200)</f>
        <v>0</v>
      </c>
      <c r="J196" s="115">
        <f>SUM(J197:J200)</f>
        <v>0</v>
      </c>
      <c r="K196" s="115">
        <f>SUM(K197:K200)</f>
        <v>0</v>
      </c>
      <c r="L196" s="115">
        <f>SUM(L197:L200)</f>
        <v>0</v>
      </c>
    </row>
    <row r="197" spans="1:13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138</v>
      </c>
      <c r="H197" s="90">
        <v>164</v>
      </c>
      <c r="I197" s="121">
        <v>0</v>
      </c>
      <c r="J197" s="121">
        <v>0</v>
      </c>
      <c r="K197" s="121">
        <v>0</v>
      </c>
      <c r="L197" s="139">
        <v>0</v>
      </c>
    </row>
    <row r="198" spans="1:13" hidden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139</v>
      </c>
      <c r="H198" s="90">
        <v>165</v>
      </c>
      <c r="I198" s="119">
        <v>0</v>
      </c>
      <c r="J198" s="121">
        <v>0</v>
      </c>
      <c r="K198" s="121">
        <v>0</v>
      </c>
      <c r="L198" s="121">
        <v>0</v>
      </c>
    </row>
    <row r="199" spans="1:13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140</v>
      </c>
      <c r="H199" s="90">
        <v>166</v>
      </c>
      <c r="I199" s="119">
        <v>0</v>
      </c>
      <c r="J199" s="126">
        <v>0</v>
      </c>
      <c r="K199" s="126">
        <v>0</v>
      </c>
      <c r="L199" s="126">
        <v>0</v>
      </c>
    </row>
    <row r="200" spans="1:13" ht="26.25" hidden="1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141</v>
      </c>
      <c r="H200" s="90">
        <v>167</v>
      </c>
      <c r="I200" s="140">
        <v>0</v>
      </c>
      <c r="J200" s="141">
        <v>0</v>
      </c>
      <c r="K200" s="121">
        <v>0</v>
      </c>
      <c r="L200" s="121">
        <v>0</v>
      </c>
      <c r="M200"/>
    </row>
    <row r="201" spans="1:13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142</v>
      </c>
      <c r="H201" s="90">
        <v>168</v>
      </c>
      <c r="I201" s="115">
        <f>I202</f>
        <v>0</v>
      </c>
      <c r="J201" s="129">
        <f>J202</f>
        <v>0</v>
      </c>
      <c r="K201" s="117">
        <f>K202</f>
        <v>0</v>
      </c>
      <c r="L201" s="118">
        <f>L202</f>
        <v>0</v>
      </c>
    </row>
    <row r="202" spans="1:13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142</v>
      </c>
      <c r="H202" s="90">
        <v>169</v>
      </c>
      <c r="I202" s="122">
        <f>SUM(I203:I205)</f>
        <v>0</v>
      </c>
      <c r="J202" s="127">
        <f>SUM(J203:J205)</f>
        <v>0</v>
      </c>
      <c r="K202" s="116">
        <f>SUM(K203:K205)</f>
        <v>0</v>
      </c>
      <c r="L202" s="115">
        <f>SUM(L203:L205)</f>
        <v>0</v>
      </c>
    </row>
    <row r="203" spans="1:13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143</v>
      </c>
      <c r="H203" s="90">
        <v>170</v>
      </c>
      <c r="I203" s="121">
        <v>0</v>
      </c>
      <c r="J203" s="121">
        <v>0</v>
      </c>
      <c r="K203" s="121">
        <v>0</v>
      </c>
      <c r="L203" s="139">
        <v>0</v>
      </c>
    </row>
    <row r="204" spans="1:13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144</v>
      </c>
      <c r="H204" s="90">
        <v>171</v>
      </c>
      <c r="I204" s="119">
        <v>0</v>
      </c>
      <c r="J204" s="119">
        <v>0</v>
      </c>
      <c r="K204" s="120">
        <v>0</v>
      </c>
      <c r="L204" s="121">
        <v>0</v>
      </c>
      <c r="M204"/>
    </row>
    <row r="205" spans="1:13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145</v>
      </c>
      <c r="H205" s="90">
        <v>172</v>
      </c>
      <c r="I205" s="119">
        <v>0</v>
      </c>
      <c r="J205" s="119">
        <v>0</v>
      </c>
      <c r="K205" s="119">
        <v>0</v>
      </c>
      <c r="L205" s="121">
        <v>0</v>
      </c>
    </row>
    <row r="206" spans="1:13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146</v>
      </c>
      <c r="H206" s="90">
        <v>173</v>
      </c>
      <c r="I206" s="115">
        <f t="shared" ref="I206:L207" si="19">I207</f>
        <v>0</v>
      </c>
      <c r="J206" s="127">
        <f t="shared" si="19"/>
        <v>0</v>
      </c>
      <c r="K206" s="116">
        <f t="shared" si="19"/>
        <v>0</v>
      </c>
      <c r="L206" s="115">
        <f t="shared" si="19"/>
        <v>0</v>
      </c>
      <c r="M206"/>
    </row>
    <row r="207" spans="1:13" ht="25.5" hidden="1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146</v>
      </c>
      <c r="H207" s="90">
        <v>174</v>
      </c>
      <c r="I207" s="116">
        <f t="shared" si="19"/>
        <v>0</v>
      </c>
      <c r="J207" s="116">
        <f t="shared" si="19"/>
        <v>0</v>
      </c>
      <c r="K207" s="116">
        <f t="shared" si="19"/>
        <v>0</v>
      </c>
      <c r="L207" s="116">
        <f t="shared" si="19"/>
        <v>0</v>
      </c>
      <c r="M207"/>
    </row>
    <row r="208" spans="1:13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146</v>
      </c>
      <c r="H208" s="90">
        <v>175</v>
      </c>
      <c r="I208" s="119">
        <v>0</v>
      </c>
      <c r="J208" s="121">
        <v>0</v>
      </c>
      <c r="K208" s="121">
        <v>0</v>
      </c>
      <c r="L208" s="121">
        <v>0</v>
      </c>
      <c r="M208"/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147</v>
      </c>
      <c r="H209" s="90">
        <v>176</v>
      </c>
      <c r="I209" s="115">
        <f t="shared" ref="I209:L210" si="20">I210</f>
        <v>0</v>
      </c>
      <c r="J209" s="129">
        <f t="shared" si="20"/>
        <v>0</v>
      </c>
      <c r="K209" s="117">
        <f t="shared" si="20"/>
        <v>0</v>
      </c>
      <c r="L209" s="118">
        <f t="shared" si="20"/>
        <v>0</v>
      </c>
      <c r="M209"/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147</v>
      </c>
      <c r="H210" s="90">
        <v>177</v>
      </c>
      <c r="I210" s="122">
        <f t="shared" si="20"/>
        <v>0</v>
      </c>
      <c r="J210" s="127">
        <f t="shared" si="20"/>
        <v>0</v>
      </c>
      <c r="K210" s="116">
        <f t="shared" si="20"/>
        <v>0</v>
      </c>
      <c r="L210" s="115">
        <f t="shared" si="20"/>
        <v>0</v>
      </c>
      <c r="M210"/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147</v>
      </c>
      <c r="H211" s="90">
        <v>178</v>
      </c>
      <c r="I211" s="115">
        <f>SUM(I212:I215)</f>
        <v>0</v>
      </c>
      <c r="J211" s="128">
        <f>SUM(J212:J215)</f>
        <v>0</v>
      </c>
      <c r="K211" s="123">
        <f>SUM(K212:K215)</f>
        <v>0</v>
      </c>
      <c r="L211" s="122">
        <f>SUM(L212:L215)</f>
        <v>0</v>
      </c>
      <c r="M211"/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148</v>
      </c>
      <c r="H212" s="90">
        <v>179</v>
      </c>
      <c r="I212" s="121">
        <v>0</v>
      </c>
      <c r="J212" s="121">
        <v>0</v>
      </c>
      <c r="K212" s="121">
        <v>0</v>
      </c>
      <c r="L212" s="121">
        <v>0</v>
      </c>
      <c r="M212"/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149</v>
      </c>
      <c r="H213" s="90">
        <v>180</v>
      </c>
      <c r="I213" s="121">
        <v>0</v>
      </c>
      <c r="J213" s="121">
        <v>0</v>
      </c>
      <c r="K213" s="121">
        <v>0</v>
      </c>
      <c r="L213" s="121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150</v>
      </c>
      <c r="H214" s="90">
        <v>181</v>
      </c>
      <c r="I214" s="121">
        <v>0</v>
      </c>
      <c r="J214" s="121">
        <v>0</v>
      </c>
      <c r="K214" s="121">
        <v>0</v>
      </c>
      <c r="L214" s="121">
        <v>0</v>
      </c>
      <c r="M214"/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151</v>
      </c>
      <c r="H215" s="90">
        <v>182</v>
      </c>
      <c r="I215" s="121">
        <v>0</v>
      </c>
      <c r="J215" s="121">
        <v>0</v>
      </c>
      <c r="K215" s="121">
        <v>0</v>
      </c>
      <c r="L215" s="139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152</v>
      </c>
      <c r="H216" s="90">
        <v>183</v>
      </c>
      <c r="I216" s="115">
        <f>SUM(I217+I220)</f>
        <v>0</v>
      </c>
      <c r="J216" s="127">
        <f>SUM(J217+J220)</f>
        <v>0</v>
      </c>
      <c r="K216" s="116">
        <f>SUM(K217+K220)</f>
        <v>0</v>
      </c>
      <c r="L216" s="115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153</v>
      </c>
      <c r="H217" s="90">
        <v>184</v>
      </c>
      <c r="I217" s="122">
        <f t="shared" ref="I217:L218" si="21">I218</f>
        <v>0</v>
      </c>
      <c r="J217" s="128">
        <f t="shared" si="21"/>
        <v>0</v>
      </c>
      <c r="K217" s="123">
        <f t="shared" si="21"/>
        <v>0</v>
      </c>
      <c r="L217" s="122">
        <f t="shared" si="21"/>
        <v>0</v>
      </c>
      <c r="M217"/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153</v>
      </c>
      <c r="H218" s="90">
        <v>185</v>
      </c>
      <c r="I218" s="115">
        <f t="shared" si="21"/>
        <v>0</v>
      </c>
      <c r="J218" s="127">
        <f t="shared" si="21"/>
        <v>0</v>
      </c>
      <c r="K218" s="116">
        <f t="shared" si="21"/>
        <v>0</v>
      </c>
      <c r="L218" s="115">
        <f t="shared" si="21"/>
        <v>0</v>
      </c>
      <c r="M218"/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153</v>
      </c>
      <c r="H219" s="90">
        <v>186</v>
      </c>
      <c r="I219" s="139">
        <v>0</v>
      </c>
      <c r="J219" s="139">
        <v>0</v>
      </c>
      <c r="K219" s="139">
        <v>0</v>
      </c>
      <c r="L219" s="139">
        <v>0</v>
      </c>
      <c r="M219"/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154</v>
      </c>
      <c r="H220" s="90">
        <v>187</v>
      </c>
      <c r="I220" s="115">
        <f>I221</f>
        <v>0</v>
      </c>
      <c r="J220" s="127">
        <f>J221</f>
        <v>0</v>
      </c>
      <c r="K220" s="116">
        <f>K221</f>
        <v>0</v>
      </c>
      <c r="L220" s="115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154</v>
      </c>
      <c r="H221" s="90">
        <v>188</v>
      </c>
      <c r="I221" s="115">
        <f>SUM(I222:I227)</f>
        <v>0</v>
      </c>
      <c r="J221" s="115">
        <f>SUM(J222:J227)</f>
        <v>0</v>
      </c>
      <c r="K221" s="115">
        <f>SUM(K222:K227)</f>
        <v>0</v>
      </c>
      <c r="L221" s="115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155</v>
      </c>
      <c r="H222" s="90">
        <v>189</v>
      </c>
      <c r="I222" s="121">
        <v>0</v>
      </c>
      <c r="J222" s="121">
        <v>0</v>
      </c>
      <c r="K222" s="121">
        <v>0</v>
      </c>
      <c r="L222" s="139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156</v>
      </c>
      <c r="H223" s="90">
        <v>190</v>
      </c>
      <c r="I223" s="121">
        <v>0</v>
      </c>
      <c r="J223" s="121">
        <v>0</v>
      </c>
      <c r="K223" s="121">
        <v>0</v>
      </c>
      <c r="L223" s="121">
        <v>0</v>
      </c>
      <c r="M223"/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157</v>
      </c>
      <c r="H224" s="90">
        <v>191</v>
      </c>
      <c r="I224" s="121">
        <v>0</v>
      </c>
      <c r="J224" s="121">
        <v>0</v>
      </c>
      <c r="K224" s="121">
        <v>0</v>
      </c>
      <c r="L224" s="121">
        <v>0</v>
      </c>
    </row>
    <row r="225" spans="1:13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158</v>
      </c>
      <c r="H225" s="90">
        <v>192</v>
      </c>
      <c r="I225" s="121">
        <v>0</v>
      </c>
      <c r="J225" s="121">
        <v>0</v>
      </c>
      <c r="K225" s="121">
        <v>0</v>
      </c>
      <c r="L225" s="139">
        <v>0</v>
      </c>
      <c r="M225"/>
    </row>
    <row r="226" spans="1:13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159</v>
      </c>
      <c r="H226" s="90">
        <v>193</v>
      </c>
      <c r="I226" s="121">
        <v>0</v>
      </c>
      <c r="J226" s="121">
        <v>0</v>
      </c>
      <c r="K226" s="121">
        <v>0</v>
      </c>
      <c r="L226" s="121">
        <v>0</v>
      </c>
    </row>
    <row r="227" spans="1:13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154</v>
      </c>
      <c r="H227" s="90">
        <v>194</v>
      </c>
      <c r="I227" s="121">
        <v>0</v>
      </c>
      <c r="J227" s="121">
        <v>0</v>
      </c>
      <c r="K227" s="121">
        <v>0</v>
      </c>
      <c r="L227" s="139">
        <v>0</v>
      </c>
    </row>
    <row r="228" spans="1:13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160</v>
      </c>
      <c r="H228" s="90">
        <v>195</v>
      </c>
      <c r="I228" s="122">
        <f t="shared" ref="I228:L230" si="22">I229</f>
        <v>0</v>
      </c>
      <c r="J228" s="128">
        <f t="shared" si="22"/>
        <v>0</v>
      </c>
      <c r="K228" s="123">
        <f t="shared" si="22"/>
        <v>0</v>
      </c>
      <c r="L228" s="123">
        <f t="shared" si="22"/>
        <v>0</v>
      </c>
      <c r="M228"/>
    </row>
    <row r="229" spans="1:13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160</v>
      </c>
      <c r="H229" s="90">
        <v>196</v>
      </c>
      <c r="I229" s="124">
        <f t="shared" si="22"/>
        <v>0</v>
      </c>
      <c r="J229" s="133">
        <f t="shared" si="22"/>
        <v>0</v>
      </c>
      <c r="K229" s="125">
        <f t="shared" si="22"/>
        <v>0</v>
      </c>
      <c r="L229" s="125">
        <f t="shared" si="22"/>
        <v>0</v>
      </c>
      <c r="M229"/>
    </row>
    <row r="230" spans="1:13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161</v>
      </c>
      <c r="H230" s="90">
        <v>197</v>
      </c>
      <c r="I230" s="115">
        <f t="shared" si="22"/>
        <v>0</v>
      </c>
      <c r="J230" s="127">
        <f t="shared" si="22"/>
        <v>0</v>
      </c>
      <c r="K230" s="116">
        <f t="shared" si="22"/>
        <v>0</v>
      </c>
      <c r="L230" s="116">
        <f t="shared" si="22"/>
        <v>0</v>
      </c>
      <c r="M230"/>
    </row>
    <row r="231" spans="1:13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161</v>
      </c>
      <c r="H231" s="90">
        <v>198</v>
      </c>
      <c r="I231" s="121">
        <v>0</v>
      </c>
      <c r="J231" s="121">
        <v>0</v>
      </c>
      <c r="K231" s="121">
        <v>0</v>
      </c>
      <c r="L231" s="121">
        <v>0</v>
      </c>
      <c r="M231"/>
    </row>
    <row r="232" spans="1:13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162</v>
      </c>
      <c r="H232" s="90">
        <v>199</v>
      </c>
      <c r="I232" s="115">
        <f t="shared" ref="I232:L233" si="23">I233</f>
        <v>0</v>
      </c>
      <c r="J232" s="115">
        <f t="shared" si="23"/>
        <v>0</v>
      </c>
      <c r="K232" s="115">
        <f t="shared" si="23"/>
        <v>0</v>
      </c>
      <c r="L232" s="115">
        <f t="shared" si="23"/>
        <v>0</v>
      </c>
      <c r="M232"/>
    </row>
    <row r="233" spans="1:13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162</v>
      </c>
      <c r="H233" s="90">
        <v>200</v>
      </c>
      <c r="I233" s="115">
        <f t="shared" si="23"/>
        <v>0</v>
      </c>
      <c r="J233" s="115">
        <f t="shared" si="23"/>
        <v>0</v>
      </c>
      <c r="K233" s="115">
        <f t="shared" si="23"/>
        <v>0</v>
      </c>
      <c r="L233" s="115">
        <f t="shared" si="23"/>
        <v>0</v>
      </c>
      <c r="M233"/>
    </row>
    <row r="234" spans="1:13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162</v>
      </c>
      <c r="H234" s="90">
        <v>201</v>
      </c>
      <c r="I234" s="115">
        <f>SUM(I235:I237)</f>
        <v>0</v>
      </c>
      <c r="J234" s="115">
        <f>SUM(J235:J237)</f>
        <v>0</v>
      </c>
      <c r="K234" s="115">
        <f>SUM(K235:K237)</f>
        <v>0</v>
      </c>
      <c r="L234" s="115">
        <f>SUM(L235:L237)</f>
        <v>0</v>
      </c>
      <c r="M234"/>
    </row>
    <row r="235" spans="1:13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163</v>
      </c>
      <c r="H235" s="90">
        <v>202</v>
      </c>
      <c r="I235" s="121">
        <v>0</v>
      </c>
      <c r="J235" s="121">
        <v>0</v>
      </c>
      <c r="K235" s="121">
        <v>0</v>
      </c>
      <c r="L235" s="121">
        <v>0</v>
      </c>
    </row>
    <row r="236" spans="1:13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164</v>
      </c>
      <c r="H236" s="90">
        <v>203</v>
      </c>
      <c r="I236" s="121">
        <v>0</v>
      </c>
      <c r="J236" s="121">
        <v>0</v>
      </c>
      <c r="K236" s="121">
        <v>0</v>
      </c>
      <c r="L236" s="121">
        <v>0</v>
      </c>
    </row>
    <row r="237" spans="1:13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165</v>
      </c>
      <c r="H237" s="90">
        <v>204</v>
      </c>
      <c r="I237" s="121">
        <v>0</v>
      </c>
      <c r="J237" s="121">
        <v>0</v>
      </c>
      <c r="K237" s="121">
        <v>0</v>
      </c>
      <c r="L237" s="121">
        <v>0</v>
      </c>
      <c r="M237"/>
    </row>
    <row r="238" spans="1:13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166</v>
      </c>
      <c r="H238" s="90">
        <v>205</v>
      </c>
      <c r="I238" s="115">
        <f>SUM(I239+I271)</f>
        <v>0</v>
      </c>
      <c r="J238" s="127">
        <f>SUM(J239+J271)</f>
        <v>0</v>
      </c>
      <c r="K238" s="116">
        <f>SUM(K239+K271)</f>
        <v>0</v>
      </c>
      <c r="L238" s="116">
        <f>SUM(L239+L271)</f>
        <v>0</v>
      </c>
      <c r="M238"/>
    </row>
    <row r="239" spans="1:13" ht="38.2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167</v>
      </c>
      <c r="H239" s="90">
        <v>206</v>
      </c>
      <c r="I239" s="124">
        <f>SUM(I240+I249+I253+I257+I261+I264+I267)</f>
        <v>0</v>
      </c>
      <c r="J239" s="133">
        <f>SUM(J240+J249+J253+J257+J261+J264+J267)</f>
        <v>0</v>
      </c>
      <c r="K239" s="125">
        <f>SUM(K240+K249+K253+K257+K261+K264+K267)</f>
        <v>0</v>
      </c>
      <c r="L239" s="125">
        <f>SUM(L240+L249+L253+L257+L261+L264+L267)</f>
        <v>0</v>
      </c>
      <c r="M239"/>
    </row>
    <row r="240" spans="1:13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168</v>
      </c>
      <c r="H240" s="90">
        <v>207</v>
      </c>
      <c r="I240" s="124">
        <f>I241</f>
        <v>0</v>
      </c>
      <c r="J240" s="124">
        <f>J241</f>
        <v>0</v>
      </c>
      <c r="K240" s="124">
        <f>K241</f>
        <v>0</v>
      </c>
      <c r="L240" s="124">
        <f>L241</f>
        <v>0</v>
      </c>
    </row>
    <row r="241" spans="1:13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169</v>
      </c>
      <c r="H241" s="90">
        <v>208</v>
      </c>
      <c r="I241" s="115">
        <f>SUM(I242:I242)</f>
        <v>0</v>
      </c>
      <c r="J241" s="127">
        <f>SUM(J242:J242)</f>
        <v>0</v>
      </c>
      <c r="K241" s="116">
        <f>SUM(K242:K242)</f>
        <v>0</v>
      </c>
      <c r="L241" s="116">
        <f>SUM(L242:L242)</f>
        <v>0</v>
      </c>
    </row>
    <row r="242" spans="1:13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169</v>
      </c>
      <c r="H242" s="90">
        <v>209</v>
      </c>
      <c r="I242" s="121">
        <v>0</v>
      </c>
      <c r="J242" s="121">
        <v>0</v>
      </c>
      <c r="K242" s="121">
        <v>0</v>
      </c>
      <c r="L242" s="121">
        <v>0</v>
      </c>
    </row>
    <row r="243" spans="1:13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170</v>
      </c>
      <c r="H243" s="90">
        <v>210</v>
      </c>
      <c r="I243" s="115">
        <f>SUM(I244:I245)</f>
        <v>0</v>
      </c>
      <c r="J243" s="115">
        <f>SUM(J244:J245)</f>
        <v>0</v>
      </c>
      <c r="K243" s="115">
        <f>SUM(K244:K245)</f>
        <v>0</v>
      </c>
      <c r="L243" s="115">
        <f>SUM(L244:L245)</f>
        <v>0</v>
      </c>
    </row>
    <row r="244" spans="1:13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171</v>
      </c>
      <c r="H244" s="90">
        <v>211</v>
      </c>
      <c r="I244" s="121">
        <v>0</v>
      </c>
      <c r="J244" s="121">
        <v>0</v>
      </c>
      <c r="K244" s="121">
        <v>0</v>
      </c>
      <c r="L244" s="121">
        <v>0</v>
      </c>
    </row>
    <row r="245" spans="1:13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172</v>
      </c>
      <c r="H245" s="90">
        <v>212</v>
      </c>
      <c r="I245" s="121">
        <v>0</v>
      </c>
      <c r="J245" s="121">
        <v>0</v>
      </c>
      <c r="K245" s="121">
        <v>0</v>
      </c>
      <c r="L245" s="121">
        <v>0</v>
      </c>
    </row>
    <row r="246" spans="1:13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173</v>
      </c>
      <c r="H246" s="90">
        <v>213</v>
      </c>
      <c r="I246" s="115">
        <f>SUM(I247:I248)</f>
        <v>0</v>
      </c>
      <c r="J246" s="115">
        <f>SUM(J247:J248)</f>
        <v>0</v>
      </c>
      <c r="K246" s="115">
        <f>SUM(K247:K248)</f>
        <v>0</v>
      </c>
      <c r="L246" s="115">
        <f>SUM(L247:L248)</f>
        <v>0</v>
      </c>
    </row>
    <row r="247" spans="1:13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174</v>
      </c>
      <c r="H247" s="90">
        <v>214</v>
      </c>
      <c r="I247" s="121">
        <v>0</v>
      </c>
      <c r="J247" s="121">
        <v>0</v>
      </c>
      <c r="K247" s="121">
        <v>0</v>
      </c>
      <c r="L247" s="121">
        <v>0</v>
      </c>
    </row>
    <row r="248" spans="1:13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175</v>
      </c>
      <c r="H248" s="90">
        <v>215</v>
      </c>
      <c r="I248" s="121">
        <v>0</v>
      </c>
      <c r="J248" s="121">
        <v>0</v>
      </c>
      <c r="K248" s="121">
        <v>0</v>
      </c>
      <c r="L248" s="121">
        <v>0</v>
      </c>
    </row>
    <row r="249" spans="1:13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176</v>
      </c>
      <c r="H249" s="90">
        <v>216</v>
      </c>
      <c r="I249" s="115">
        <f>I250</f>
        <v>0</v>
      </c>
      <c r="J249" s="115">
        <f>J250</f>
        <v>0</v>
      </c>
      <c r="K249" s="115">
        <f>K250</f>
        <v>0</v>
      </c>
      <c r="L249" s="115">
        <f>L250</f>
        <v>0</v>
      </c>
    </row>
    <row r="250" spans="1:13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176</v>
      </c>
      <c r="H250" s="90">
        <v>217</v>
      </c>
      <c r="I250" s="115">
        <f>SUM(I251:I252)</f>
        <v>0</v>
      </c>
      <c r="J250" s="127">
        <f>SUM(J251:J252)</f>
        <v>0</v>
      </c>
      <c r="K250" s="116">
        <f>SUM(K251:K252)</f>
        <v>0</v>
      </c>
      <c r="L250" s="116">
        <f>SUM(L251:L252)</f>
        <v>0</v>
      </c>
    </row>
    <row r="251" spans="1:13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177</v>
      </c>
      <c r="H251" s="90">
        <v>218</v>
      </c>
      <c r="I251" s="121">
        <v>0</v>
      </c>
      <c r="J251" s="121">
        <v>0</v>
      </c>
      <c r="K251" s="121">
        <v>0</v>
      </c>
      <c r="L251" s="121">
        <v>0</v>
      </c>
      <c r="M251"/>
    </row>
    <row r="252" spans="1:13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178</v>
      </c>
      <c r="H252" s="90">
        <v>219</v>
      </c>
      <c r="I252" s="121">
        <v>0</v>
      </c>
      <c r="J252" s="121">
        <v>0</v>
      </c>
      <c r="K252" s="121">
        <v>0</v>
      </c>
      <c r="L252" s="121">
        <v>0</v>
      </c>
      <c r="M252"/>
    </row>
    <row r="253" spans="1:13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179</v>
      </c>
      <c r="H253" s="90">
        <v>220</v>
      </c>
      <c r="I253" s="122">
        <f>I254</f>
        <v>0</v>
      </c>
      <c r="J253" s="128">
        <f>J254</f>
        <v>0</v>
      </c>
      <c r="K253" s="123">
        <f>K254</f>
        <v>0</v>
      </c>
      <c r="L253" s="123">
        <f>L254</f>
        <v>0</v>
      </c>
      <c r="M253"/>
    </row>
    <row r="254" spans="1:13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179</v>
      </c>
      <c r="H254" s="90">
        <v>221</v>
      </c>
      <c r="I254" s="115">
        <f>I255+I256</f>
        <v>0</v>
      </c>
      <c r="J254" s="115">
        <f>J255+J256</f>
        <v>0</v>
      </c>
      <c r="K254" s="115">
        <f>K255+K256</f>
        <v>0</v>
      </c>
      <c r="L254" s="115">
        <f>L255+L256</f>
        <v>0</v>
      </c>
      <c r="M254"/>
    </row>
    <row r="255" spans="1:13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180</v>
      </c>
      <c r="H255" s="90">
        <v>222</v>
      </c>
      <c r="I255" s="121">
        <v>0</v>
      </c>
      <c r="J255" s="121">
        <v>0</v>
      </c>
      <c r="K255" s="121">
        <v>0</v>
      </c>
      <c r="L255" s="121">
        <v>0</v>
      </c>
      <c r="M255"/>
    </row>
    <row r="256" spans="1:13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181</v>
      </c>
      <c r="H256" s="90">
        <v>223</v>
      </c>
      <c r="I256" s="139">
        <v>0</v>
      </c>
      <c r="J256" s="136">
        <v>0</v>
      </c>
      <c r="K256" s="139">
        <v>0</v>
      </c>
      <c r="L256" s="139">
        <v>0</v>
      </c>
      <c r="M256"/>
    </row>
    <row r="257" spans="1:13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182</v>
      </c>
      <c r="H257" s="90">
        <v>224</v>
      </c>
      <c r="I257" s="115">
        <f>I258</f>
        <v>0</v>
      </c>
      <c r="J257" s="116">
        <f>J258</f>
        <v>0</v>
      </c>
      <c r="K257" s="115">
        <f>K258</f>
        <v>0</v>
      </c>
      <c r="L257" s="116">
        <f>L258</f>
        <v>0</v>
      </c>
    </row>
    <row r="258" spans="1:13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182</v>
      </c>
      <c r="H258" s="90">
        <v>225</v>
      </c>
      <c r="I258" s="122">
        <f>SUM(I259:I260)</f>
        <v>0</v>
      </c>
      <c r="J258" s="128">
        <f>SUM(J259:J260)</f>
        <v>0</v>
      </c>
      <c r="K258" s="123">
        <f>SUM(K259:K260)</f>
        <v>0</v>
      </c>
      <c r="L258" s="123">
        <f>SUM(L259:L260)</f>
        <v>0</v>
      </c>
    </row>
    <row r="259" spans="1:13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183</v>
      </c>
      <c r="H259" s="90">
        <v>226</v>
      </c>
      <c r="I259" s="121">
        <v>0</v>
      </c>
      <c r="J259" s="121">
        <v>0</v>
      </c>
      <c r="K259" s="121">
        <v>0</v>
      </c>
      <c r="L259" s="121">
        <v>0</v>
      </c>
      <c r="M259"/>
    </row>
    <row r="260" spans="1:13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184</v>
      </c>
      <c r="H260" s="90">
        <v>227</v>
      </c>
      <c r="I260" s="121">
        <v>0</v>
      </c>
      <c r="J260" s="121">
        <v>0</v>
      </c>
      <c r="K260" s="121">
        <v>0</v>
      </c>
      <c r="L260" s="121">
        <v>0</v>
      </c>
      <c r="M260"/>
    </row>
    <row r="261" spans="1:13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185</v>
      </c>
      <c r="H261" s="90">
        <v>228</v>
      </c>
      <c r="I261" s="115">
        <f t="shared" ref="I261:L262" si="24">I262</f>
        <v>0</v>
      </c>
      <c r="J261" s="127">
        <f t="shared" si="24"/>
        <v>0</v>
      </c>
      <c r="K261" s="116">
        <f t="shared" si="24"/>
        <v>0</v>
      </c>
      <c r="L261" s="116">
        <f t="shared" si="24"/>
        <v>0</v>
      </c>
    </row>
    <row r="262" spans="1:13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185</v>
      </c>
      <c r="H262" s="90">
        <v>229</v>
      </c>
      <c r="I262" s="116">
        <f t="shared" si="24"/>
        <v>0</v>
      </c>
      <c r="J262" s="127">
        <f t="shared" si="24"/>
        <v>0</v>
      </c>
      <c r="K262" s="116">
        <f t="shared" si="24"/>
        <v>0</v>
      </c>
      <c r="L262" s="116">
        <f t="shared" si="24"/>
        <v>0</v>
      </c>
    </row>
    <row r="263" spans="1:13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185</v>
      </c>
      <c r="H263" s="90">
        <v>230</v>
      </c>
      <c r="I263" s="139">
        <v>0</v>
      </c>
      <c r="J263" s="139">
        <v>0</v>
      </c>
      <c r="K263" s="139">
        <v>0</v>
      </c>
      <c r="L263" s="139">
        <v>0</v>
      </c>
    </row>
    <row r="264" spans="1:13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186</v>
      </c>
      <c r="H264" s="90">
        <v>231</v>
      </c>
      <c r="I264" s="115">
        <f t="shared" ref="I264:L265" si="25">I265</f>
        <v>0</v>
      </c>
      <c r="J264" s="127">
        <f t="shared" si="25"/>
        <v>0</v>
      </c>
      <c r="K264" s="116">
        <f t="shared" si="25"/>
        <v>0</v>
      </c>
      <c r="L264" s="116">
        <f t="shared" si="25"/>
        <v>0</v>
      </c>
    </row>
    <row r="265" spans="1:13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186</v>
      </c>
      <c r="H265" s="90">
        <v>232</v>
      </c>
      <c r="I265" s="115">
        <f t="shared" si="25"/>
        <v>0</v>
      </c>
      <c r="J265" s="127">
        <f t="shared" si="25"/>
        <v>0</v>
      </c>
      <c r="K265" s="116">
        <f t="shared" si="25"/>
        <v>0</v>
      </c>
      <c r="L265" s="116">
        <f t="shared" si="25"/>
        <v>0</v>
      </c>
    </row>
    <row r="266" spans="1:13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186</v>
      </c>
      <c r="H266" s="90">
        <v>233</v>
      </c>
      <c r="I266" s="139">
        <v>0</v>
      </c>
      <c r="J266" s="139">
        <v>0</v>
      </c>
      <c r="K266" s="139">
        <v>0</v>
      </c>
      <c r="L266" s="139">
        <v>0</v>
      </c>
    </row>
    <row r="267" spans="1:13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187</v>
      </c>
      <c r="H267" s="90">
        <v>234</v>
      </c>
      <c r="I267" s="115">
        <f>I268</f>
        <v>0</v>
      </c>
      <c r="J267" s="127">
        <f>J268</f>
        <v>0</v>
      </c>
      <c r="K267" s="116">
        <f>K268</f>
        <v>0</v>
      </c>
      <c r="L267" s="116">
        <f>L268</f>
        <v>0</v>
      </c>
    </row>
    <row r="268" spans="1:13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187</v>
      </c>
      <c r="H268" s="90">
        <v>235</v>
      </c>
      <c r="I268" s="115">
        <f>I269+I270</f>
        <v>0</v>
      </c>
      <c r="J268" s="115">
        <f>J269+J270</f>
        <v>0</v>
      </c>
      <c r="K268" s="115">
        <f>K269+K270</f>
        <v>0</v>
      </c>
      <c r="L268" s="115">
        <f>L269+L270</f>
        <v>0</v>
      </c>
    </row>
    <row r="269" spans="1:13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188</v>
      </c>
      <c r="H269" s="90">
        <v>236</v>
      </c>
      <c r="I269" s="120">
        <v>0</v>
      </c>
      <c r="J269" s="121">
        <v>0</v>
      </c>
      <c r="K269" s="121">
        <v>0</v>
      </c>
      <c r="L269" s="121">
        <v>0</v>
      </c>
      <c r="M269"/>
    </row>
    <row r="270" spans="1:13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189</v>
      </c>
      <c r="H270" s="90">
        <v>237</v>
      </c>
      <c r="I270" s="121">
        <v>0</v>
      </c>
      <c r="J270" s="121">
        <v>0</v>
      </c>
      <c r="K270" s="121">
        <v>0</v>
      </c>
      <c r="L270" s="121">
        <v>0</v>
      </c>
      <c r="M270"/>
    </row>
    <row r="271" spans="1:13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190</v>
      </c>
      <c r="H271" s="90">
        <v>238</v>
      </c>
      <c r="I271" s="115">
        <f>SUM(I272+I281+I285+I289+I293+I296+I299)</f>
        <v>0</v>
      </c>
      <c r="J271" s="127">
        <f>SUM(J272+J281+J285+J289+J293+J296+J299)</f>
        <v>0</v>
      </c>
      <c r="K271" s="116">
        <f>SUM(K272+K281+K285+K289+K293+K296+K299)</f>
        <v>0</v>
      </c>
      <c r="L271" s="116">
        <f>SUM(L272+L281+L285+L289+L293+L296+L299)</f>
        <v>0</v>
      </c>
      <c r="M271"/>
    </row>
    <row r="272" spans="1:13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191</v>
      </c>
      <c r="H272" s="90">
        <v>239</v>
      </c>
      <c r="I272" s="115">
        <f>I273</f>
        <v>0</v>
      </c>
      <c r="J272" s="115">
        <f>J273</f>
        <v>0</v>
      </c>
      <c r="K272" s="115">
        <f>K273</f>
        <v>0</v>
      </c>
      <c r="L272" s="115">
        <f>L273</f>
        <v>0</v>
      </c>
    </row>
    <row r="273" spans="1:13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169</v>
      </c>
      <c r="H273" s="90">
        <v>240</v>
      </c>
      <c r="I273" s="115">
        <f>SUM(I274)</f>
        <v>0</v>
      </c>
      <c r="J273" s="115">
        <f>SUM(J274)</f>
        <v>0</v>
      </c>
      <c r="K273" s="115">
        <f>SUM(K274)</f>
        <v>0</v>
      </c>
      <c r="L273" s="115">
        <f>SUM(L274)</f>
        <v>0</v>
      </c>
    </row>
    <row r="274" spans="1:13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169</v>
      </c>
      <c r="H274" s="90">
        <v>241</v>
      </c>
      <c r="I274" s="121">
        <v>0</v>
      </c>
      <c r="J274" s="121">
        <v>0</v>
      </c>
      <c r="K274" s="121">
        <v>0</v>
      </c>
      <c r="L274" s="121">
        <v>0</v>
      </c>
    </row>
    <row r="275" spans="1:13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192</v>
      </c>
      <c r="H275" s="90">
        <v>242</v>
      </c>
      <c r="I275" s="115">
        <f>SUM(I276:I277)</f>
        <v>0</v>
      </c>
      <c r="J275" s="115">
        <f>SUM(J276:J277)</f>
        <v>0</v>
      </c>
      <c r="K275" s="115">
        <f>SUM(K276:K277)</f>
        <v>0</v>
      </c>
      <c r="L275" s="115">
        <f>SUM(L276:L277)</f>
        <v>0</v>
      </c>
    </row>
    <row r="276" spans="1:13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171</v>
      </c>
      <c r="H276" s="90">
        <v>243</v>
      </c>
      <c r="I276" s="121">
        <v>0</v>
      </c>
      <c r="J276" s="120">
        <v>0</v>
      </c>
      <c r="K276" s="121">
        <v>0</v>
      </c>
      <c r="L276" s="121">
        <v>0</v>
      </c>
    </row>
    <row r="277" spans="1:13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172</v>
      </c>
      <c r="H277" s="90">
        <v>244</v>
      </c>
      <c r="I277" s="121">
        <v>0</v>
      </c>
      <c r="J277" s="120">
        <v>0</v>
      </c>
      <c r="K277" s="121">
        <v>0</v>
      </c>
      <c r="L277" s="121">
        <v>0</v>
      </c>
    </row>
    <row r="278" spans="1:13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173</v>
      </c>
      <c r="H278" s="90">
        <v>245</v>
      </c>
      <c r="I278" s="115">
        <f>SUM(I279:I280)</f>
        <v>0</v>
      </c>
      <c r="J278" s="115">
        <f>SUM(J279:J280)</f>
        <v>0</v>
      </c>
      <c r="K278" s="115">
        <f>SUM(K279:K280)</f>
        <v>0</v>
      </c>
      <c r="L278" s="115">
        <f>SUM(L279:L280)</f>
        <v>0</v>
      </c>
    </row>
    <row r="279" spans="1:13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174</v>
      </c>
      <c r="H279" s="90">
        <v>246</v>
      </c>
      <c r="I279" s="121">
        <v>0</v>
      </c>
      <c r="J279" s="120">
        <v>0</v>
      </c>
      <c r="K279" s="121">
        <v>0</v>
      </c>
      <c r="L279" s="121">
        <v>0</v>
      </c>
    </row>
    <row r="280" spans="1:13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193</v>
      </c>
      <c r="H280" s="90">
        <v>247</v>
      </c>
      <c r="I280" s="121">
        <v>0</v>
      </c>
      <c r="J280" s="120">
        <v>0</v>
      </c>
      <c r="K280" s="121">
        <v>0</v>
      </c>
      <c r="L280" s="121">
        <v>0</v>
      </c>
    </row>
    <row r="281" spans="1:13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194</v>
      </c>
      <c r="H281" s="90">
        <v>248</v>
      </c>
      <c r="I281" s="115">
        <f>I282</f>
        <v>0</v>
      </c>
      <c r="J281" s="116">
        <f>J282</f>
        <v>0</v>
      </c>
      <c r="K281" s="115">
        <f>K282</f>
        <v>0</v>
      </c>
      <c r="L281" s="116">
        <f>L282</f>
        <v>0</v>
      </c>
      <c r="M281"/>
    </row>
    <row r="282" spans="1:13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194</v>
      </c>
      <c r="H282" s="90">
        <v>249</v>
      </c>
      <c r="I282" s="122">
        <f>SUM(I283:I284)</f>
        <v>0</v>
      </c>
      <c r="J282" s="128">
        <f>SUM(J283:J284)</f>
        <v>0</v>
      </c>
      <c r="K282" s="123">
        <f>SUM(K283:K284)</f>
        <v>0</v>
      </c>
      <c r="L282" s="123">
        <f>SUM(L283:L284)</f>
        <v>0</v>
      </c>
      <c r="M282"/>
    </row>
    <row r="283" spans="1:13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195</v>
      </c>
      <c r="H283" s="90">
        <v>250</v>
      </c>
      <c r="I283" s="121">
        <v>0</v>
      </c>
      <c r="J283" s="121">
        <v>0</v>
      </c>
      <c r="K283" s="121">
        <v>0</v>
      </c>
      <c r="L283" s="121">
        <v>0</v>
      </c>
      <c r="M283"/>
    </row>
    <row r="284" spans="1:13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196</v>
      </c>
      <c r="H284" s="90">
        <v>251</v>
      </c>
      <c r="I284" s="121">
        <v>0</v>
      </c>
      <c r="J284" s="121">
        <v>0</v>
      </c>
      <c r="K284" s="121">
        <v>0</v>
      </c>
      <c r="L284" s="121">
        <v>0</v>
      </c>
      <c r="M284"/>
    </row>
    <row r="285" spans="1:13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197</v>
      </c>
      <c r="H285" s="90">
        <v>252</v>
      </c>
      <c r="I285" s="115">
        <f>I286</f>
        <v>0</v>
      </c>
      <c r="J285" s="127">
        <f>J286</f>
        <v>0</v>
      </c>
      <c r="K285" s="116">
        <f>K286</f>
        <v>0</v>
      </c>
      <c r="L285" s="116">
        <f>L286</f>
        <v>0</v>
      </c>
      <c r="M285"/>
    </row>
    <row r="286" spans="1:13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197</v>
      </c>
      <c r="H286" s="90">
        <v>253</v>
      </c>
      <c r="I286" s="115">
        <f>I287+I288</f>
        <v>0</v>
      </c>
      <c r="J286" s="115">
        <f>J287+J288</f>
        <v>0</v>
      </c>
      <c r="K286" s="115">
        <f>K287+K288</f>
        <v>0</v>
      </c>
      <c r="L286" s="115">
        <f>L287+L288</f>
        <v>0</v>
      </c>
      <c r="M286"/>
    </row>
    <row r="287" spans="1:13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198</v>
      </c>
      <c r="H287" s="90">
        <v>254</v>
      </c>
      <c r="I287" s="121">
        <v>0</v>
      </c>
      <c r="J287" s="121">
        <v>0</v>
      </c>
      <c r="K287" s="121">
        <v>0</v>
      </c>
      <c r="L287" s="121">
        <v>0</v>
      </c>
      <c r="M287"/>
    </row>
    <row r="288" spans="1:13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199</v>
      </c>
      <c r="H288" s="90">
        <v>255</v>
      </c>
      <c r="I288" s="121">
        <v>0</v>
      </c>
      <c r="J288" s="121">
        <v>0</v>
      </c>
      <c r="K288" s="121">
        <v>0</v>
      </c>
      <c r="L288" s="121">
        <v>0</v>
      </c>
      <c r="M288"/>
    </row>
    <row r="289" spans="1:13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200</v>
      </c>
      <c r="H289" s="90">
        <v>256</v>
      </c>
      <c r="I289" s="115">
        <f>I290</f>
        <v>0</v>
      </c>
      <c r="J289" s="127">
        <f>J290</f>
        <v>0</v>
      </c>
      <c r="K289" s="116">
        <f>K290</f>
        <v>0</v>
      </c>
      <c r="L289" s="116">
        <f>L290</f>
        <v>0</v>
      </c>
    </row>
    <row r="290" spans="1:13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200</v>
      </c>
      <c r="H290" s="90">
        <v>257</v>
      </c>
      <c r="I290" s="115">
        <f>SUM(I291:I292)</f>
        <v>0</v>
      </c>
      <c r="J290" s="127">
        <f>SUM(J291:J292)</f>
        <v>0</v>
      </c>
      <c r="K290" s="116">
        <f>SUM(K291:K292)</f>
        <v>0</v>
      </c>
      <c r="L290" s="116">
        <f>SUM(L291:L292)</f>
        <v>0</v>
      </c>
    </row>
    <row r="291" spans="1:13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201</v>
      </c>
      <c r="H291" s="90">
        <v>258</v>
      </c>
      <c r="I291" s="121">
        <v>0</v>
      </c>
      <c r="J291" s="121">
        <v>0</v>
      </c>
      <c r="K291" s="121">
        <v>0</v>
      </c>
      <c r="L291" s="121">
        <v>0</v>
      </c>
      <c r="M291"/>
    </row>
    <row r="292" spans="1:13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202</v>
      </c>
      <c r="H292" s="90">
        <v>259</v>
      </c>
      <c r="I292" s="121">
        <v>0</v>
      </c>
      <c r="J292" s="121">
        <v>0</v>
      </c>
      <c r="K292" s="121">
        <v>0</v>
      </c>
      <c r="L292" s="121">
        <v>0</v>
      </c>
      <c r="M292"/>
    </row>
    <row r="293" spans="1:13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203</v>
      </c>
      <c r="H293" s="90">
        <v>260</v>
      </c>
      <c r="I293" s="115">
        <f t="shared" ref="I293:L294" si="26">I294</f>
        <v>0</v>
      </c>
      <c r="J293" s="127">
        <f t="shared" si="26"/>
        <v>0</v>
      </c>
      <c r="K293" s="116">
        <f t="shared" si="26"/>
        <v>0</v>
      </c>
      <c r="L293" s="116">
        <f t="shared" si="26"/>
        <v>0</v>
      </c>
    </row>
    <row r="294" spans="1:13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203</v>
      </c>
      <c r="H294" s="90">
        <v>261</v>
      </c>
      <c r="I294" s="115">
        <f t="shared" si="26"/>
        <v>0</v>
      </c>
      <c r="J294" s="127">
        <f t="shared" si="26"/>
        <v>0</v>
      </c>
      <c r="K294" s="116">
        <f t="shared" si="26"/>
        <v>0</v>
      </c>
      <c r="L294" s="116">
        <f t="shared" si="26"/>
        <v>0</v>
      </c>
    </row>
    <row r="295" spans="1:13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203</v>
      </c>
      <c r="H295" s="90">
        <v>262</v>
      </c>
      <c r="I295" s="121">
        <v>0</v>
      </c>
      <c r="J295" s="121">
        <v>0</v>
      </c>
      <c r="K295" s="121">
        <v>0</v>
      </c>
      <c r="L295" s="121">
        <v>0</v>
      </c>
    </row>
    <row r="296" spans="1:13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186</v>
      </c>
      <c r="H296" s="90">
        <v>263</v>
      </c>
      <c r="I296" s="115">
        <f t="shared" ref="I296:L297" si="27">I297</f>
        <v>0</v>
      </c>
      <c r="J296" s="142">
        <f t="shared" si="27"/>
        <v>0</v>
      </c>
      <c r="K296" s="116">
        <f t="shared" si="27"/>
        <v>0</v>
      </c>
      <c r="L296" s="116">
        <f t="shared" si="27"/>
        <v>0</v>
      </c>
    </row>
    <row r="297" spans="1:13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186</v>
      </c>
      <c r="H297" s="90">
        <v>264</v>
      </c>
      <c r="I297" s="115">
        <f t="shared" si="27"/>
        <v>0</v>
      </c>
      <c r="J297" s="142">
        <f t="shared" si="27"/>
        <v>0</v>
      </c>
      <c r="K297" s="116">
        <f t="shared" si="27"/>
        <v>0</v>
      </c>
      <c r="L297" s="116">
        <f t="shared" si="27"/>
        <v>0</v>
      </c>
    </row>
    <row r="298" spans="1:13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186</v>
      </c>
      <c r="H298" s="90">
        <v>265</v>
      </c>
      <c r="I298" s="121">
        <v>0</v>
      </c>
      <c r="J298" s="121">
        <v>0</v>
      </c>
      <c r="K298" s="121">
        <v>0</v>
      </c>
      <c r="L298" s="121">
        <v>0</v>
      </c>
    </row>
    <row r="299" spans="1:13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187</v>
      </c>
      <c r="H299" s="90">
        <v>266</v>
      </c>
      <c r="I299" s="115">
        <f>I300</f>
        <v>0</v>
      </c>
      <c r="J299" s="142">
        <f>J300</f>
        <v>0</v>
      </c>
      <c r="K299" s="116">
        <f>K300</f>
        <v>0</v>
      </c>
      <c r="L299" s="116">
        <f>L300</f>
        <v>0</v>
      </c>
    </row>
    <row r="300" spans="1:13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187</v>
      </c>
      <c r="H300" s="90">
        <v>267</v>
      </c>
      <c r="I300" s="115">
        <f>I301+I302</f>
        <v>0</v>
      </c>
      <c r="J300" s="115">
        <f>J301+J302</f>
        <v>0</v>
      </c>
      <c r="K300" s="115">
        <f>K301+K302</f>
        <v>0</v>
      </c>
      <c r="L300" s="115">
        <f>L301+L302</f>
        <v>0</v>
      </c>
    </row>
    <row r="301" spans="1:13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188</v>
      </c>
      <c r="H301" s="90">
        <v>268</v>
      </c>
      <c r="I301" s="121">
        <v>0</v>
      </c>
      <c r="J301" s="121">
        <v>0</v>
      </c>
      <c r="K301" s="121">
        <v>0</v>
      </c>
      <c r="L301" s="121">
        <v>0</v>
      </c>
      <c r="M301"/>
    </row>
    <row r="302" spans="1:13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189</v>
      </c>
      <c r="H302" s="90">
        <v>269</v>
      </c>
      <c r="I302" s="121">
        <v>0</v>
      </c>
      <c r="J302" s="121">
        <v>0</v>
      </c>
      <c r="K302" s="121">
        <v>0</v>
      </c>
      <c r="L302" s="121">
        <v>0</v>
      </c>
      <c r="M302"/>
    </row>
    <row r="303" spans="1:13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204</v>
      </c>
      <c r="H303" s="90">
        <v>270</v>
      </c>
      <c r="I303" s="115">
        <f>SUM(I304+I336)</f>
        <v>0</v>
      </c>
      <c r="J303" s="142">
        <f>SUM(J304+J336)</f>
        <v>0</v>
      </c>
      <c r="K303" s="116">
        <f>SUM(K304+K336)</f>
        <v>0</v>
      </c>
      <c r="L303" s="116">
        <f>SUM(L304+L336)</f>
        <v>0</v>
      </c>
      <c r="M303"/>
    </row>
    <row r="304" spans="1:13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205</v>
      </c>
      <c r="H304" s="90">
        <v>271</v>
      </c>
      <c r="I304" s="115">
        <f>SUM(I305+I314+I318+I322+I326+I329+I332)</f>
        <v>0</v>
      </c>
      <c r="J304" s="142">
        <f>SUM(J305+J314+J318+J322+J326+J329+J332)</f>
        <v>0</v>
      </c>
      <c r="K304" s="116">
        <f>SUM(K305+K314+K318+K322+K326+K329+K332)</f>
        <v>0</v>
      </c>
      <c r="L304" s="116">
        <f>SUM(L305+L314+L318+L322+L326+L329+L332)</f>
        <v>0</v>
      </c>
      <c r="M304"/>
    </row>
    <row r="305" spans="1:13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191</v>
      </c>
      <c r="H305" s="90">
        <v>272</v>
      </c>
      <c r="I305" s="115">
        <f>SUM(I306+I308+I311)</f>
        <v>0</v>
      </c>
      <c r="J305" s="115">
        <f>SUM(J306+J308+J311)</f>
        <v>0</v>
      </c>
      <c r="K305" s="115">
        <f>SUM(K306+K308+K311)</f>
        <v>0</v>
      </c>
      <c r="L305" s="115">
        <f>SUM(L306+L308+L311)</f>
        <v>0</v>
      </c>
    </row>
    <row r="306" spans="1:13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169</v>
      </c>
      <c r="H306" s="90">
        <v>273</v>
      </c>
      <c r="I306" s="115">
        <f>SUM(I307:I307)</f>
        <v>0</v>
      </c>
      <c r="J306" s="142">
        <f>SUM(J307:J307)</f>
        <v>0</v>
      </c>
      <c r="K306" s="116">
        <f>SUM(K307:K307)</f>
        <v>0</v>
      </c>
      <c r="L306" s="116">
        <f>SUM(L307:L307)</f>
        <v>0</v>
      </c>
    </row>
    <row r="307" spans="1:13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169</v>
      </c>
      <c r="H307" s="90">
        <v>274</v>
      </c>
      <c r="I307" s="121">
        <v>0</v>
      </c>
      <c r="J307" s="121">
        <v>0</v>
      </c>
      <c r="K307" s="121">
        <v>0</v>
      </c>
      <c r="L307" s="121">
        <v>0</v>
      </c>
    </row>
    <row r="308" spans="1:13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192</v>
      </c>
      <c r="H308" s="90">
        <v>275</v>
      </c>
      <c r="I308" s="115">
        <f>SUM(I309:I310)</f>
        <v>0</v>
      </c>
      <c r="J308" s="115">
        <f>SUM(J309:J310)</f>
        <v>0</v>
      </c>
      <c r="K308" s="115">
        <f>SUM(K309:K310)</f>
        <v>0</v>
      </c>
      <c r="L308" s="115">
        <f>SUM(L309:L310)</f>
        <v>0</v>
      </c>
    </row>
    <row r="309" spans="1:13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171</v>
      </c>
      <c r="H309" s="90">
        <v>276</v>
      </c>
      <c r="I309" s="121">
        <v>0</v>
      </c>
      <c r="J309" s="121">
        <v>0</v>
      </c>
      <c r="K309" s="121">
        <v>0</v>
      </c>
      <c r="L309" s="121">
        <v>0</v>
      </c>
    </row>
    <row r="310" spans="1:13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172</v>
      </c>
      <c r="H310" s="90">
        <v>277</v>
      </c>
      <c r="I310" s="121">
        <v>0</v>
      </c>
      <c r="J310" s="121">
        <v>0</v>
      </c>
      <c r="K310" s="121">
        <v>0</v>
      </c>
      <c r="L310" s="121">
        <v>0</v>
      </c>
    </row>
    <row r="311" spans="1:13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173</v>
      </c>
      <c r="H311" s="90">
        <v>278</v>
      </c>
      <c r="I311" s="115">
        <f>SUM(I312:I313)</f>
        <v>0</v>
      </c>
      <c r="J311" s="115">
        <f>SUM(J312:J313)</f>
        <v>0</v>
      </c>
      <c r="K311" s="115">
        <f>SUM(K312:K313)</f>
        <v>0</v>
      </c>
      <c r="L311" s="115">
        <f>SUM(L312:L313)</f>
        <v>0</v>
      </c>
    </row>
    <row r="312" spans="1:13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174</v>
      </c>
      <c r="H312" s="90">
        <v>279</v>
      </c>
      <c r="I312" s="121">
        <v>0</v>
      </c>
      <c r="J312" s="121">
        <v>0</v>
      </c>
      <c r="K312" s="121">
        <v>0</v>
      </c>
      <c r="L312" s="121">
        <v>0</v>
      </c>
    </row>
    <row r="313" spans="1:13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193</v>
      </c>
      <c r="H313" s="90">
        <v>280</v>
      </c>
      <c r="I313" s="121">
        <v>0</v>
      </c>
      <c r="J313" s="121">
        <v>0</v>
      </c>
      <c r="K313" s="121">
        <v>0</v>
      </c>
      <c r="L313" s="121">
        <v>0</v>
      </c>
    </row>
    <row r="314" spans="1:13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206</v>
      </c>
      <c r="H314" s="90">
        <v>281</v>
      </c>
      <c r="I314" s="115">
        <f>I315</f>
        <v>0</v>
      </c>
      <c r="J314" s="142">
        <f>J315</f>
        <v>0</v>
      </c>
      <c r="K314" s="116">
        <f>K315</f>
        <v>0</v>
      </c>
      <c r="L314" s="116">
        <f>L315</f>
        <v>0</v>
      </c>
    </row>
    <row r="315" spans="1:13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206</v>
      </c>
      <c r="H315" s="90">
        <v>282</v>
      </c>
      <c r="I315" s="122">
        <f>SUM(I316:I317)</f>
        <v>0</v>
      </c>
      <c r="J315" s="143">
        <f>SUM(J316:J317)</f>
        <v>0</v>
      </c>
      <c r="K315" s="123">
        <f>SUM(K316:K317)</f>
        <v>0</v>
      </c>
      <c r="L315" s="123">
        <f>SUM(L316:L317)</f>
        <v>0</v>
      </c>
    </row>
    <row r="316" spans="1:13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207</v>
      </c>
      <c r="H316" s="90">
        <v>283</v>
      </c>
      <c r="I316" s="121">
        <v>0</v>
      </c>
      <c r="J316" s="121">
        <v>0</v>
      </c>
      <c r="K316" s="121">
        <v>0</v>
      </c>
      <c r="L316" s="121">
        <v>0</v>
      </c>
      <c r="M316"/>
    </row>
    <row r="317" spans="1:13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208</v>
      </c>
      <c r="H317" s="90">
        <v>284</v>
      </c>
      <c r="I317" s="121">
        <v>0</v>
      </c>
      <c r="J317" s="121">
        <v>0</v>
      </c>
      <c r="K317" s="121">
        <v>0</v>
      </c>
      <c r="L317" s="121">
        <v>0</v>
      </c>
    </row>
    <row r="318" spans="1:13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209</v>
      </c>
      <c r="H318" s="90">
        <v>285</v>
      </c>
      <c r="I318" s="115">
        <f>I319</f>
        <v>0</v>
      </c>
      <c r="J318" s="142">
        <f>J319</f>
        <v>0</v>
      </c>
      <c r="K318" s="116">
        <f>K319</f>
        <v>0</v>
      </c>
      <c r="L318" s="116">
        <f>L319</f>
        <v>0</v>
      </c>
      <c r="M318"/>
    </row>
    <row r="319" spans="1:13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209</v>
      </c>
      <c r="H319" s="90">
        <v>286</v>
      </c>
      <c r="I319" s="116">
        <f>I320+I321</f>
        <v>0</v>
      </c>
      <c r="J319" s="116">
        <f>J320+J321</f>
        <v>0</v>
      </c>
      <c r="K319" s="116">
        <f>K320+K321</f>
        <v>0</v>
      </c>
      <c r="L319" s="116">
        <f>L320+L321</f>
        <v>0</v>
      </c>
      <c r="M319"/>
    </row>
    <row r="320" spans="1:13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210</v>
      </c>
      <c r="H320" s="90">
        <v>287</v>
      </c>
      <c r="I320" s="139">
        <v>0</v>
      </c>
      <c r="J320" s="139">
        <v>0</v>
      </c>
      <c r="K320" s="139">
        <v>0</v>
      </c>
      <c r="L320" s="138">
        <v>0</v>
      </c>
      <c r="M320"/>
    </row>
    <row r="321" spans="1:13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211</v>
      </c>
      <c r="H321" s="90">
        <v>288</v>
      </c>
      <c r="I321" s="121">
        <v>0</v>
      </c>
      <c r="J321" s="121">
        <v>0</v>
      </c>
      <c r="K321" s="121">
        <v>0</v>
      </c>
      <c r="L321" s="121">
        <v>0</v>
      </c>
      <c r="M321"/>
    </row>
    <row r="322" spans="1:13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212</v>
      </c>
      <c r="H322" s="90">
        <v>289</v>
      </c>
      <c r="I322" s="115">
        <f>I323</f>
        <v>0</v>
      </c>
      <c r="J322" s="142">
        <f>J323</f>
        <v>0</v>
      </c>
      <c r="K322" s="116">
        <f>K323</f>
        <v>0</v>
      </c>
      <c r="L322" s="116">
        <f>L323</f>
        <v>0</v>
      </c>
    </row>
    <row r="323" spans="1:13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212</v>
      </c>
      <c r="H323" s="90">
        <v>290</v>
      </c>
      <c r="I323" s="115">
        <f>SUM(I324:I325)</f>
        <v>0</v>
      </c>
      <c r="J323" s="115">
        <f>SUM(J324:J325)</f>
        <v>0</v>
      </c>
      <c r="K323" s="115">
        <f>SUM(K324:K325)</f>
        <v>0</v>
      </c>
      <c r="L323" s="115">
        <f>SUM(L324:L325)</f>
        <v>0</v>
      </c>
    </row>
    <row r="324" spans="1:13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213</v>
      </c>
      <c r="H324" s="90">
        <v>291</v>
      </c>
      <c r="I324" s="120">
        <v>0</v>
      </c>
      <c r="J324" s="121">
        <v>0</v>
      </c>
      <c r="K324" s="121">
        <v>0</v>
      </c>
      <c r="L324" s="120">
        <v>0</v>
      </c>
    </row>
    <row r="325" spans="1:13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214</v>
      </c>
      <c r="H325" s="90">
        <v>292</v>
      </c>
      <c r="I325" s="121">
        <v>0</v>
      </c>
      <c r="J325" s="139">
        <v>0</v>
      </c>
      <c r="K325" s="139">
        <v>0</v>
      </c>
      <c r="L325" s="138">
        <v>0</v>
      </c>
    </row>
    <row r="326" spans="1:13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215</v>
      </c>
      <c r="H326" s="90">
        <v>293</v>
      </c>
      <c r="I326" s="123">
        <f t="shared" ref="I326:L327" si="28">I327</f>
        <v>0</v>
      </c>
      <c r="J326" s="142">
        <f t="shared" si="28"/>
        <v>0</v>
      </c>
      <c r="K326" s="116">
        <f t="shared" si="28"/>
        <v>0</v>
      </c>
      <c r="L326" s="116">
        <f t="shared" si="28"/>
        <v>0</v>
      </c>
    </row>
    <row r="327" spans="1:13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215</v>
      </c>
      <c r="H327" s="90">
        <v>294</v>
      </c>
      <c r="I327" s="116">
        <f t="shared" si="28"/>
        <v>0</v>
      </c>
      <c r="J327" s="143">
        <f t="shared" si="28"/>
        <v>0</v>
      </c>
      <c r="K327" s="123">
        <f t="shared" si="28"/>
        <v>0</v>
      </c>
      <c r="L327" s="123">
        <f t="shared" si="28"/>
        <v>0</v>
      </c>
    </row>
    <row r="328" spans="1:13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216</v>
      </c>
      <c r="H328" s="90">
        <v>295</v>
      </c>
      <c r="I328" s="121">
        <v>0</v>
      </c>
      <c r="J328" s="139">
        <v>0</v>
      </c>
      <c r="K328" s="139">
        <v>0</v>
      </c>
      <c r="L328" s="138">
        <v>0</v>
      </c>
    </row>
    <row r="329" spans="1:13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186</v>
      </c>
      <c r="H329" s="90">
        <v>296</v>
      </c>
      <c r="I329" s="116">
        <f t="shared" ref="I329:L330" si="29">I330</f>
        <v>0</v>
      </c>
      <c r="J329" s="142">
        <f t="shared" si="29"/>
        <v>0</v>
      </c>
      <c r="K329" s="116">
        <f t="shared" si="29"/>
        <v>0</v>
      </c>
      <c r="L329" s="116">
        <f t="shared" si="29"/>
        <v>0</v>
      </c>
    </row>
    <row r="330" spans="1:13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186</v>
      </c>
      <c r="H330" s="90">
        <v>297</v>
      </c>
      <c r="I330" s="115">
        <f t="shared" si="29"/>
        <v>0</v>
      </c>
      <c r="J330" s="142">
        <f t="shared" si="29"/>
        <v>0</v>
      </c>
      <c r="K330" s="116">
        <f t="shared" si="29"/>
        <v>0</v>
      </c>
      <c r="L330" s="116">
        <f t="shared" si="29"/>
        <v>0</v>
      </c>
    </row>
    <row r="331" spans="1:13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186</v>
      </c>
      <c r="H331" s="90">
        <v>298</v>
      </c>
      <c r="I331" s="139">
        <v>0</v>
      </c>
      <c r="J331" s="139">
        <v>0</v>
      </c>
      <c r="K331" s="139">
        <v>0</v>
      </c>
      <c r="L331" s="138">
        <v>0</v>
      </c>
    </row>
    <row r="332" spans="1:13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217</v>
      </c>
      <c r="H332" s="90">
        <v>299</v>
      </c>
      <c r="I332" s="115">
        <f>I333</f>
        <v>0</v>
      </c>
      <c r="J332" s="142">
        <f>J333</f>
        <v>0</v>
      </c>
      <c r="K332" s="116">
        <f>K333</f>
        <v>0</v>
      </c>
      <c r="L332" s="116">
        <f>L333</f>
        <v>0</v>
      </c>
    </row>
    <row r="333" spans="1:13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217</v>
      </c>
      <c r="H333" s="90">
        <v>300</v>
      </c>
      <c r="I333" s="115">
        <f>I334+I335</f>
        <v>0</v>
      </c>
      <c r="J333" s="115">
        <f>J334+J335</f>
        <v>0</v>
      </c>
      <c r="K333" s="115">
        <f>K334+K335</f>
        <v>0</v>
      </c>
      <c r="L333" s="115">
        <f>L334+L335</f>
        <v>0</v>
      </c>
    </row>
    <row r="334" spans="1:13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218</v>
      </c>
      <c r="H334" s="90">
        <v>301</v>
      </c>
      <c r="I334" s="139">
        <v>0</v>
      </c>
      <c r="J334" s="139">
        <v>0</v>
      </c>
      <c r="K334" s="139">
        <v>0</v>
      </c>
      <c r="L334" s="138">
        <v>0</v>
      </c>
      <c r="M334"/>
    </row>
    <row r="335" spans="1:13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219</v>
      </c>
      <c r="H335" s="90">
        <v>302</v>
      </c>
      <c r="I335" s="121">
        <v>0</v>
      </c>
      <c r="J335" s="121">
        <v>0</v>
      </c>
      <c r="K335" s="121">
        <v>0</v>
      </c>
      <c r="L335" s="121">
        <v>0</v>
      </c>
      <c r="M335"/>
    </row>
    <row r="336" spans="1:13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220</v>
      </c>
      <c r="H336" s="90">
        <v>303</v>
      </c>
      <c r="I336" s="115">
        <f>SUM(I337+I346+I350+I354+I358+I361+I364)</f>
        <v>0</v>
      </c>
      <c r="J336" s="142">
        <f>SUM(J337+J346+J350+J354+J358+J361+J364)</f>
        <v>0</v>
      </c>
      <c r="K336" s="116">
        <f>SUM(K337+K346+K350+K354+K358+K361+K364)</f>
        <v>0</v>
      </c>
      <c r="L336" s="116">
        <f>SUM(L337+L346+L350+L354+L358+L361+L364)</f>
        <v>0</v>
      </c>
      <c r="M336"/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168</v>
      </c>
      <c r="H337" s="90">
        <v>304</v>
      </c>
      <c r="I337" s="115">
        <f>I338</f>
        <v>0</v>
      </c>
      <c r="J337" s="142">
        <f>J338</f>
        <v>0</v>
      </c>
      <c r="K337" s="116">
        <f>K338</f>
        <v>0</v>
      </c>
      <c r="L337" s="116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168</v>
      </c>
      <c r="H338" s="90">
        <v>305</v>
      </c>
      <c r="I338" s="115">
        <f>SUM(I339:I339)</f>
        <v>0</v>
      </c>
      <c r="J338" s="115">
        <f>SUM(J339:J339)</f>
        <v>0</v>
      </c>
      <c r="K338" s="115">
        <f>SUM(K339:K339)</f>
        <v>0</v>
      </c>
      <c r="L338" s="115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169</v>
      </c>
      <c r="H339" s="90">
        <v>306</v>
      </c>
      <c r="I339" s="139">
        <v>0</v>
      </c>
      <c r="J339" s="139">
        <v>0</v>
      </c>
      <c r="K339" s="139">
        <v>0</v>
      </c>
      <c r="L339" s="138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192</v>
      </c>
      <c r="H340" s="90">
        <v>307</v>
      </c>
      <c r="I340" s="115">
        <f>SUM(I341:I342)</f>
        <v>0</v>
      </c>
      <c r="J340" s="115">
        <f>SUM(J341:J342)</f>
        <v>0</v>
      </c>
      <c r="K340" s="115">
        <f>SUM(K341:K342)</f>
        <v>0</v>
      </c>
      <c r="L340" s="115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171</v>
      </c>
      <c r="H341" s="90">
        <v>308</v>
      </c>
      <c r="I341" s="139">
        <v>0</v>
      </c>
      <c r="J341" s="139">
        <v>0</v>
      </c>
      <c r="K341" s="139">
        <v>0</v>
      </c>
      <c r="L341" s="138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172</v>
      </c>
      <c r="H342" s="90">
        <v>309</v>
      </c>
      <c r="I342" s="121">
        <v>0</v>
      </c>
      <c r="J342" s="121">
        <v>0</v>
      </c>
      <c r="K342" s="121">
        <v>0</v>
      </c>
      <c r="L342" s="121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173</v>
      </c>
      <c r="H343" s="90">
        <v>310</v>
      </c>
      <c r="I343" s="115">
        <f>SUM(I344:I345)</f>
        <v>0</v>
      </c>
      <c r="J343" s="115">
        <f>SUM(J344:J345)</f>
        <v>0</v>
      </c>
      <c r="K343" s="115">
        <f>SUM(K344:K345)</f>
        <v>0</v>
      </c>
      <c r="L343" s="115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174</v>
      </c>
      <c r="H344" s="90">
        <v>311</v>
      </c>
      <c r="I344" s="121">
        <v>0</v>
      </c>
      <c r="J344" s="121">
        <v>0</v>
      </c>
      <c r="K344" s="121">
        <v>0</v>
      </c>
      <c r="L344" s="121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193</v>
      </c>
      <c r="H345" s="90">
        <v>312</v>
      </c>
      <c r="I345" s="126">
        <v>0</v>
      </c>
      <c r="J345" s="144">
        <v>0</v>
      </c>
      <c r="K345" s="126">
        <v>0</v>
      </c>
      <c r="L345" s="126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206</v>
      </c>
      <c r="H346" s="90">
        <v>313</v>
      </c>
      <c r="I346" s="124">
        <f>I347</f>
        <v>0</v>
      </c>
      <c r="J346" s="145">
        <f>J347</f>
        <v>0</v>
      </c>
      <c r="K346" s="125">
        <f>K347</f>
        <v>0</v>
      </c>
      <c r="L346" s="125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206</v>
      </c>
      <c r="H347" s="90">
        <v>314</v>
      </c>
      <c r="I347" s="115">
        <f>SUM(I348:I349)</f>
        <v>0</v>
      </c>
      <c r="J347" s="127">
        <f>SUM(J348:J349)</f>
        <v>0</v>
      </c>
      <c r="K347" s="116">
        <f>SUM(K348:K349)</f>
        <v>0</v>
      </c>
      <c r="L347" s="116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207</v>
      </c>
      <c r="H348" s="90">
        <v>315</v>
      </c>
      <c r="I348" s="121">
        <v>0</v>
      </c>
      <c r="J348" s="121">
        <v>0</v>
      </c>
      <c r="K348" s="121">
        <v>0</v>
      </c>
      <c r="L348" s="121">
        <v>0</v>
      </c>
      <c r="M348"/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208</v>
      </c>
      <c r="H349" s="90">
        <v>316</v>
      </c>
      <c r="I349" s="121">
        <v>0</v>
      </c>
      <c r="J349" s="121">
        <v>0</v>
      </c>
      <c r="K349" s="121">
        <v>0</v>
      </c>
      <c r="L349" s="121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209</v>
      </c>
      <c r="H350" s="90">
        <v>317</v>
      </c>
      <c r="I350" s="115">
        <f>I351</f>
        <v>0</v>
      </c>
      <c r="J350" s="127">
        <f>J351</f>
        <v>0</v>
      </c>
      <c r="K350" s="116">
        <f>K351</f>
        <v>0</v>
      </c>
      <c r="L350" s="116">
        <f>L351</f>
        <v>0</v>
      </c>
      <c r="M350"/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209</v>
      </c>
      <c r="H351" s="90">
        <v>318</v>
      </c>
      <c r="I351" s="115">
        <f>I352+I353</f>
        <v>0</v>
      </c>
      <c r="J351" s="115">
        <f>J352+J353</f>
        <v>0</v>
      </c>
      <c r="K351" s="115">
        <f>K352+K353</f>
        <v>0</v>
      </c>
      <c r="L351" s="115">
        <f>L352+L353</f>
        <v>0</v>
      </c>
      <c r="M351"/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210</v>
      </c>
      <c r="H352" s="90">
        <v>319</v>
      </c>
      <c r="I352" s="139">
        <v>0</v>
      </c>
      <c r="J352" s="139">
        <v>0</v>
      </c>
      <c r="K352" s="139">
        <v>0</v>
      </c>
      <c r="L352" s="138">
        <v>0</v>
      </c>
      <c r="M352"/>
    </row>
    <row r="353" spans="1:13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211</v>
      </c>
      <c r="H353" s="90">
        <v>320</v>
      </c>
      <c r="I353" s="121">
        <v>0</v>
      </c>
      <c r="J353" s="121">
        <v>0</v>
      </c>
      <c r="K353" s="121">
        <v>0</v>
      </c>
      <c r="L353" s="121">
        <v>0</v>
      </c>
      <c r="M353"/>
    </row>
    <row r="354" spans="1:13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212</v>
      </c>
      <c r="H354" s="90">
        <v>321</v>
      </c>
      <c r="I354" s="115">
        <f>I355</f>
        <v>0</v>
      </c>
      <c r="J354" s="127">
        <f>J355</f>
        <v>0</v>
      </c>
      <c r="K354" s="116">
        <f>K355</f>
        <v>0</v>
      </c>
      <c r="L354" s="116">
        <f>L355</f>
        <v>0</v>
      </c>
    </row>
    <row r="355" spans="1:13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212</v>
      </c>
      <c r="H355" s="90">
        <v>322</v>
      </c>
      <c r="I355" s="122">
        <f>SUM(I356:I357)</f>
        <v>0</v>
      </c>
      <c r="J355" s="128">
        <f>SUM(J356:J357)</f>
        <v>0</v>
      </c>
      <c r="K355" s="123">
        <f>SUM(K356:K357)</f>
        <v>0</v>
      </c>
      <c r="L355" s="123">
        <f>SUM(L356:L357)</f>
        <v>0</v>
      </c>
    </row>
    <row r="356" spans="1:13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213</v>
      </c>
      <c r="H356" s="90">
        <v>323</v>
      </c>
      <c r="I356" s="121">
        <v>0</v>
      </c>
      <c r="J356" s="121">
        <v>0</v>
      </c>
      <c r="K356" s="121">
        <v>0</v>
      </c>
      <c r="L356" s="121">
        <v>0</v>
      </c>
    </row>
    <row r="357" spans="1:13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221</v>
      </c>
      <c r="H357" s="90">
        <v>324</v>
      </c>
      <c r="I357" s="121">
        <v>0</v>
      </c>
      <c r="J357" s="121">
        <v>0</v>
      </c>
      <c r="K357" s="121">
        <v>0</v>
      </c>
      <c r="L357" s="121">
        <v>0</v>
      </c>
    </row>
    <row r="358" spans="1:13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215</v>
      </c>
      <c r="H358" s="90">
        <v>325</v>
      </c>
      <c r="I358" s="115">
        <f t="shared" ref="I358:L359" si="30">I359</f>
        <v>0</v>
      </c>
      <c r="J358" s="127">
        <f t="shared" si="30"/>
        <v>0</v>
      </c>
      <c r="K358" s="116">
        <f t="shared" si="30"/>
        <v>0</v>
      </c>
      <c r="L358" s="116">
        <f t="shared" si="30"/>
        <v>0</v>
      </c>
    </row>
    <row r="359" spans="1:13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215</v>
      </c>
      <c r="H359" s="90">
        <v>326</v>
      </c>
      <c r="I359" s="122">
        <f t="shared" si="30"/>
        <v>0</v>
      </c>
      <c r="J359" s="128">
        <f t="shared" si="30"/>
        <v>0</v>
      </c>
      <c r="K359" s="123">
        <f t="shared" si="30"/>
        <v>0</v>
      </c>
      <c r="L359" s="123">
        <f t="shared" si="30"/>
        <v>0</v>
      </c>
    </row>
    <row r="360" spans="1:13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215</v>
      </c>
      <c r="H360" s="90">
        <v>327</v>
      </c>
      <c r="I360" s="139">
        <v>0</v>
      </c>
      <c r="J360" s="139">
        <v>0</v>
      </c>
      <c r="K360" s="139">
        <v>0</v>
      </c>
      <c r="L360" s="138">
        <v>0</v>
      </c>
    </row>
    <row r="361" spans="1:13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186</v>
      </c>
      <c r="H361" s="90">
        <v>328</v>
      </c>
      <c r="I361" s="115">
        <f t="shared" ref="I361:L362" si="31">I362</f>
        <v>0</v>
      </c>
      <c r="J361" s="127">
        <f t="shared" si="31"/>
        <v>0</v>
      </c>
      <c r="K361" s="116">
        <f t="shared" si="31"/>
        <v>0</v>
      </c>
      <c r="L361" s="116">
        <f t="shared" si="31"/>
        <v>0</v>
      </c>
    </row>
    <row r="362" spans="1:13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186</v>
      </c>
      <c r="H362" s="90">
        <v>329</v>
      </c>
      <c r="I362" s="115">
        <f t="shared" si="31"/>
        <v>0</v>
      </c>
      <c r="J362" s="127">
        <f t="shared" si="31"/>
        <v>0</v>
      </c>
      <c r="K362" s="116">
        <f t="shared" si="31"/>
        <v>0</v>
      </c>
      <c r="L362" s="116">
        <f t="shared" si="31"/>
        <v>0</v>
      </c>
    </row>
    <row r="363" spans="1:13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186</v>
      </c>
      <c r="H363" s="90">
        <v>330</v>
      </c>
      <c r="I363" s="139">
        <v>0</v>
      </c>
      <c r="J363" s="139">
        <v>0</v>
      </c>
      <c r="K363" s="139">
        <v>0</v>
      </c>
      <c r="L363" s="138">
        <v>0</v>
      </c>
    </row>
    <row r="364" spans="1:13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217</v>
      </c>
      <c r="H364" s="90">
        <v>331</v>
      </c>
      <c r="I364" s="115">
        <f>I365</f>
        <v>0</v>
      </c>
      <c r="J364" s="127">
        <f>J365</f>
        <v>0</v>
      </c>
      <c r="K364" s="116">
        <f>K365</f>
        <v>0</v>
      </c>
      <c r="L364" s="116">
        <f>L365</f>
        <v>0</v>
      </c>
    </row>
    <row r="365" spans="1:13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217</v>
      </c>
      <c r="H365" s="90">
        <v>332</v>
      </c>
      <c r="I365" s="115">
        <f>SUM(I366:I367)</f>
        <v>0</v>
      </c>
      <c r="J365" s="115">
        <f>SUM(J366:J367)</f>
        <v>0</v>
      </c>
      <c r="K365" s="115">
        <f>SUM(K366:K367)</f>
        <v>0</v>
      </c>
      <c r="L365" s="115">
        <f>SUM(L366:L367)</f>
        <v>0</v>
      </c>
    </row>
    <row r="366" spans="1:13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218</v>
      </c>
      <c r="H366" s="90">
        <v>333</v>
      </c>
      <c r="I366" s="139">
        <v>0</v>
      </c>
      <c r="J366" s="139">
        <v>0</v>
      </c>
      <c r="K366" s="139">
        <v>0</v>
      </c>
      <c r="L366" s="138">
        <v>0</v>
      </c>
      <c r="M366"/>
    </row>
    <row r="367" spans="1:13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219</v>
      </c>
      <c r="H367" s="90">
        <v>334</v>
      </c>
      <c r="I367" s="121">
        <v>0</v>
      </c>
      <c r="J367" s="121">
        <v>0</v>
      </c>
      <c r="K367" s="121">
        <v>0</v>
      </c>
      <c r="L367" s="121">
        <v>0</v>
      </c>
      <c r="M367"/>
    </row>
    <row r="368" spans="1:13">
      <c r="A368" s="102"/>
      <c r="B368" s="102"/>
      <c r="C368" s="103"/>
      <c r="D368" s="104"/>
      <c r="E368" s="105"/>
      <c r="F368" s="106"/>
      <c r="G368" s="107" t="s">
        <v>222</v>
      </c>
      <c r="H368" s="90">
        <v>335</v>
      </c>
      <c r="I368" s="130">
        <f>SUM(I34+I184)</f>
        <v>39300</v>
      </c>
      <c r="J368" s="130">
        <f>SUM(J34+J184)</f>
        <v>39300</v>
      </c>
      <c r="K368" s="130">
        <f>SUM(K34+K184)</f>
        <v>39300</v>
      </c>
      <c r="L368" s="130">
        <f>SUM(L34+L184)</f>
        <v>39300</v>
      </c>
    </row>
    <row r="369" spans="1:12">
      <c r="G369" s="53"/>
      <c r="H369" s="7"/>
      <c r="I369" s="108"/>
      <c r="J369" s="109"/>
      <c r="K369" s="109"/>
      <c r="L369" s="109"/>
    </row>
    <row r="370" spans="1:12">
      <c r="A370" s="155"/>
      <c r="B370" s="155"/>
      <c r="C370" s="155"/>
      <c r="D370" s="495" t="s">
        <v>223</v>
      </c>
      <c r="E370" s="495"/>
      <c r="F370" s="495"/>
      <c r="G370" s="495"/>
      <c r="H370" s="153"/>
      <c r="I370" s="111"/>
      <c r="J370" s="109"/>
      <c r="K370" s="495" t="s">
        <v>224</v>
      </c>
      <c r="L370" s="495"/>
    </row>
    <row r="371" spans="1:12" ht="18.75" customHeight="1">
      <c r="A371" s="154" t="s">
        <v>225</v>
      </c>
      <c r="B371" s="154"/>
      <c r="C371" s="154"/>
      <c r="D371" s="154"/>
      <c r="E371" s="154"/>
      <c r="F371" s="154"/>
      <c r="G371" s="154"/>
      <c r="I371" s="148" t="s">
        <v>226</v>
      </c>
      <c r="K371" s="496" t="s">
        <v>227</v>
      </c>
      <c r="L371" s="496"/>
    </row>
    <row r="372" spans="1:12" ht="15.75" customHeight="1">
      <c r="D372" s="147"/>
      <c r="I372" s="14"/>
      <c r="K372" s="14"/>
      <c r="L372" s="14"/>
    </row>
    <row r="373" spans="1:12" ht="15.75" customHeight="1">
      <c r="A373" s="512" t="s">
        <v>228</v>
      </c>
      <c r="B373" s="512"/>
      <c r="C373" s="512"/>
      <c r="D373" s="512"/>
      <c r="E373" s="512"/>
      <c r="F373" s="512"/>
      <c r="G373" s="512"/>
      <c r="I373" s="14"/>
      <c r="K373" s="495" t="s">
        <v>229</v>
      </c>
      <c r="L373" s="495"/>
    </row>
    <row r="374" spans="1:12" ht="24.75" customHeight="1">
      <c r="A374" s="511" t="s">
        <v>230</v>
      </c>
      <c r="B374" s="511"/>
      <c r="C374" s="511"/>
      <c r="D374" s="511"/>
      <c r="E374" s="511"/>
      <c r="F374" s="511"/>
      <c r="G374" s="511"/>
      <c r="H374" s="150"/>
      <c r="I374" s="15" t="s">
        <v>226</v>
      </c>
      <c r="K374" s="496" t="s">
        <v>227</v>
      </c>
      <c r="L374" s="496"/>
    </row>
  </sheetData>
  <mergeCells count="30">
    <mergeCell ref="K373:L373"/>
    <mergeCell ref="A374:G374"/>
    <mergeCell ref="K374:L374"/>
    <mergeCell ref="A373:G373"/>
    <mergeCell ref="K31:K32"/>
    <mergeCell ref="L31:L32"/>
    <mergeCell ref="A33:F33"/>
    <mergeCell ref="D370:G370"/>
    <mergeCell ref="K370:L370"/>
    <mergeCell ref="K371:L371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19685039370078741" right="0.19685039370078741" top="0.19685039370078741" bottom="0.19685039370078741" header="3.937007874015748E-2" footer="3.937007874015748E-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17221-DC12-4D81-999C-6E550F1B6D3C}">
  <sheetPr>
    <pageSetUpPr fitToPage="1"/>
  </sheetPr>
  <dimension ref="A1:S374"/>
  <sheetViews>
    <sheetView topLeftCell="A48" workbookViewId="0">
      <selection activeCell="T64" sqref="T64"/>
    </sheetView>
  </sheetViews>
  <sheetFormatPr defaultRowHeight="15"/>
  <cols>
    <col min="1" max="4" width="2" style="36" customWidth="1"/>
    <col min="5" max="5" width="2.140625" style="36" customWidth="1"/>
    <col min="6" max="6" width="3" style="150" customWidth="1"/>
    <col min="7" max="7" width="34.85546875" style="36" customWidth="1"/>
    <col min="8" max="8" width="3.85546875" style="36" customWidth="1"/>
    <col min="9" max="9" width="10" style="36" customWidth="1"/>
    <col min="10" max="10" width="11.140625" style="36" customWidth="1"/>
    <col min="11" max="11" width="11" style="36" customWidth="1"/>
    <col min="12" max="12" width="10.5703125" style="36" customWidth="1"/>
    <col min="13" max="13" width="0.140625" style="36" hidden="1" customWidth="1"/>
    <col min="14" max="14" width="6.140625" style="36" hidden="1" customWidth="1"/>
    <col min="15" max="15" width="5.5703125" style="36" hidden="1" customWidth="1"/>
    <col min="16" max="16" width="9.140625" style="22"/>
  </cols>
  <sheetData>
    <row r="1" spans="1:15">
      <c r="G1" s="1"/>
      <c r="H1" s="3"/>
      <c r="I1" s="21"/>
      <c r="J1" s="152" t="s">
        <v>0</v>
      </c>
      <c r="K1" s="152"/>
      <c r="L1" s="152"/>
      <c r="M1" s="16"/>
      <c r="N1" s="152"/>
      <c r="O1" s="152"/>
    </row>
    <row r="2" spans="1:15">
      <c r="H2" s="3"/>
      <c r="I2" s="22"/>
      <c r="J2" s="152" t="s">
        <v>1</v>
      </c>
      <c r="K2" s="152"/>
      <c r="L2" s="152"/>
      <c r="M2" s="16"/>
      <c r="N2" s="152"/>
      <c r="O2" s="152"/>
    </row>
    <row r="3" spans="1:15">
      <c r="H3" s="23"/>
      <c r="I3" s="3"/>
      <c r="J3" s="152" t="s">
        <v>2</v>
      </c>
      <c r="K3" s="152"/>
      <c r="L3" s="152"/>
      <c r="M3" s="16"/>
      <c r="N3" s="152"/>
      <c r="O3" s="152"/>
    </row>
    <row r="4" spans="1:15">
      <c r="G4" s="4" t="s">
        <v>3</v>
      </c>
      <c r="H4" s="3"/>
      <c r="I4" s="22"/>
      <c r="J4" s="152" t="s">
        <v>4</v>
      </c>
      <c r="K4" s="152"/>
      <c r="L4" s="152"/>
      <c r="M4" s="16"/>
      <c r="N4" s="152"/>
      <c r="O4" s="152"/>
    </row>
    <row r="5" spans="1:15">
      <c r="H5" s="3"/>
      <c r="I5" s="22"/>
      <c r="J5" s="152" t="s">
        <v>5</v>
      </c>
      <c r="K5" s="152"/>
      <c r="L5" s="152"/>
      <c r="M5" s="16"/>
      <c r="N5" s="152"/>
      <c r="O5" s="152"/>
    </row>
    <row r="6" spans="1:15" ht="6" customHeight="1">
      <c r="H6" s="3"/>
      <c r="I6" s="22"/>
      <c r="J6" s="152"/>
      <c r="K6" s="152"/>
      <c r="L6" s="152"/>
      <c r="M6" s="16"/>
      <c r="N6" s="152"/>
      <c r="O6" s="152"/>
    </row>
    <row r="7" spans="1:15" ht="30" customHeight="1">
      <c r="A7" s="513" t="s">
        <v>6</v>
      </c>
      <c r="B7" s="513"/>
      <c r="C7" s="513"/>
      <c r="D7" s="513"/>
      <c r="E7" s="513"/>
      <c r="F7" s="513"/>
      <c r="G7" s="513"/>
      <c r="H7" s="513"/>
      <c r="I7" s="513"/>
      <c r="J7" s="513"/>
      <c r="K7" s="513"/>
      <c r="L7" s="513"/>
      <c r="M7" s="16"/>
    </row>
    <row r="8" spans="1:15" ht="11.25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514" t="s">
        <v>7</v>
      </c>
      <c r="B9" s="514"/>
      <c r="C9" s="514"/>
      <c r="D9" s="514"/>
      <c r="E9" s="514"/>
      <c r="F9" s="514"/>
      <c r="G9" s="514"/>
      <c r="H9" s="514"/>
      <c r="I9" s="514"/>
      <c r="J9" s="514"/>
      <c r="K9" s="514"/>
      <c r="L9" s="514"/>
      <c r="M9" s="16"/>
    </row>
    <row r="10" spans="1:15">
      <c r="A10" s="515" t="s">
        <v>8</v>
      </c>
      <c r="B10" s="515"/>
      <c r="C10" s="515"/>
      <c r="D10" s="515"/>
      <c r="E10" s="515"/>
      <c r="F10" s="515"/>
      <c r="G10" s="515"/>
      <c r="H10" s="515"/>
      <c r="I10" s="515"/>
      <c r="J10" s="515"/>
      <c r="K10" s="515"/>
      <c r="L10" s="515"/>
      <c r="M10" s="16"/>
    </row>
    <row r="11" spans="1:15" ht="7.5" customHeight="1">
      <c r="A11" s="28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6"/>
    </row>
    <row r="12" spans="1:15" ht="15.75" customHeight="1">
      <c r="A12" s="28"/>
      <c r="B12" s="152"/>
      <c r="C12" s="152"/>
      <c r="D12" s="152"/>
      <c r="E12" s="152"/>
      <c r="F12" s="152"/>
      <c r="G12" s="520" t="s">
        <v>9</v>
      </c>
      <c r="H12" s="520"/>
      <c r="I12" s="520"/>
      <c r="J12" s="520"/>
      <c r="K12" s="520"/>
      <c r="L12" s="152"/>
      <c r="M12" s="16"/>
    </row>
    <row r="13" spans="1:15" ht="15.75" customHeight="1">
      <c r="A13" s="521" t="s">
        <v>10</v>
      </c>
      <c r="B13" s="521"/>
      <c r="C13" s="521"/>
      <c r="D13" s="521"/>
      <c r="E13" s="521"/>
      <c r="F13" s="521"/>
      <c r="G13" s="521"/>
      <c r="H13" s="521"/>
      <c r="I13" s="521"/>
      <c r="J13" s="521"/>
      <c r="K13" s="521"/>
      <c r="L13" s="521"/>
      <c r="M13" s="16"/>
    </row>
    <row r="14" spans="1:15" ht="12" customHeight="1">
      <c r="G14" s="522" t="s">
        <v>11</v>
      </c>
      <c r="H14" s="522"/>
      <c r="I14" s="522"/>
      <c r="J14" s="522"/>
      <c r="K14" s="522"/>
      <c r="M14" s="16"/>
    </row>
    <row r="15" spans="1:15">
      <c r="G15" s="515" t="s">
        <v>12</v>
      </c>
      <c r="H15" s="515"/>
      <c r="I15" s="515"/>
      <c r="J15" s="515"/>
      <c r="K15" s="515"/>
    </row>
    <row r="16" spans="1:15" ht="15.75" customHeight="1">
      <c r="B16" s="521" t="s">
        <v>13</v>
      </c>
      <c r="C16" s="521"/>
      <c r="D16" s="521"/>
      <c r="E16" s="521"/>
      <c r="F16" s="521"/>
      <c r="G16" s="521"/>
      <c r="H16" s="521"/>
      <c r="I16" s="521"/>
      <c r="J16" s="521"/>
      <c r="K16" s="521"/>
      <c r="L16" s="521"/>
    </row>
    <row r="17" spans="1:13" ht="7.5" customHeight="1"/>
    <row r="18" spans="1:13">
      <c r="G18" s="522" t="s">
        <v>231</v>
      </c>
      <c r="H18" s="522"/>
      <c r="I18" s="522"/>
      <c r="J18" s="522"/>
      <c r="K18" s="522"/>
    </row>
    <row r="19" spans="1:13">
      <c r="G19" s="523" t="s">
        <v>14</v>
      </c>
      <c r="H19" s="523"/>
      <c r="I19" s="523"/>
      <c r="J19" s="523"/>
      <c r="K19" s="523"/>
    </row>
    <row r="20" spans="1:13" ht="6.75" customHeight="1">
      <c r="G20" s="152"/>
      <c r="H20" s="152"/>
      <c r="I20" s="152"/>
      <c r="J20" s="152"/>
      <c r="K20" s="152"/>
    </row>
    <row r="21" spans="1:13">
      <c r="B21" s="22"/>
      <c r="C21" s="22"/>
      <c r="D21" s="22"/>
      <c r="E21" s="527" t="s">
        <v>234</v>
      </c>
      <c r="F21" s="527"/>
      <c r="G21" s="527"/>
      <c r="H21" s="527"/>
      <c r="I21" s="527"/>
      <c r="J21" s="527"/>
      <c r="K21" s="527"/>
      <c r="L21" s="22"/>
    </row>
    <row r="22" spans="1:13" ht="15" customHeight="1">
      <c r="A22" s="525" t="s">
        <v>15</v>
      </c>
      <c r="B22" s="525"/>
      <c r="C22" s="525"/>
      <c r="D22" s="525"/>
      <c r="E22" s="525"/>
      <c r="F22" s="525"/>
      <c r="G22" s="525"/>
      <c r="H22" s="525"/>
      <c r="I22" s="525"/>
      <c r="J22" s="525"/>
      <c r="K22" s="525"/>
      <c r="L22" s="525"/>
      <c r="M22" s="30"/>
    </row>
    <row r="23" spans="1:13">
      <c r="F23" s="36"/>
      <c r="J23" s="5"/>
      <c r="K23" s="13"/>
      <c r="L23" s="6" t="s">
        <v>16</v>
      </c>
      <c r="M23" s="30"/>
    </row>
    <row r="24" spans="1:13">
      <c r="F24" s="36"/>
      <c r="J24" s="31" t="s">
        <v>17</v>
      </c>
      <c r="K24" s="23"/>
      <c r="L24" s="32"/>
      <c r="M24" s="30"/>
    </row>
    <row r="25" spans="1:13">
      <c r="E25" s="152"/>
      <c r="F25" s="151"/>
      <c r="I25" s="34"/>
      <c r="J25" s="34"/>
      <c r="K25" s="35" t="s">
        <v>18</v>
      </c>
      <c r="L25" s="32"/>
      <c r="M25" s="30"/>
    </row>
    <row r="26" spans="1:13">
      <c r="A26" s="526" t="s">
        <v>235</v>
      </c>
      <c r="B26" s="526"/>
      <c r="C26" s="526"/>
      <c r="D26" s="526"/>
      <c r="E26" s="526"/>
      <c r="F26" s="526"/>
      <c r="G26" s="526"/>
      <c r="H26" s="526"/>
      <c r="I26" s="526"/>
      <c r="K26" s="35" t="s">
        <v>19</v>
      </c>
      <c r="L26" s="37" t="s">
        <v>20</v>
      </c>
      <c r="M26" s="30"/>
    </row>
    <row r="27" spans="1:13" ht="29.1" customHeight="1">
      <c r="A27" s="526" t="s">
        <v>239</v>
      </c>
      <c r="B27" s="526"/>
      <c r="C27" s="526"/>
      <c r="D27" s="526"/>
      <c r="E27" s="526"/>
      <c r="F27" s="526"/>
      <c r="G27" s="526"/>
      <c r="H27" s="526"/>
      <c r="I27" s="526"/>
      <c r="J27" s="149" t="s">
        <v>22</v>
      </c>
      <c r="K27" s="113" t="s">
        <v>34</v>
      </c>
      <c r="L27" s="32"/>
      <c r="M27" s="30"/>
    </row>
    <row r="28" spans="1:13">
      <c r="F28" s="36"/>
      <c r="G28" s="39" t="s">
        <v>23</v>
      </c>
      <c r="H28" s="102" t="s">
        <v>251</v>
      </c>
      <c r="I28" s="103"/>
      <c r="J28" s="42"/>
      <c r="K28" s="32"/>
      <c r="L28" s="32"/>
      <c r="M28" s="30"/>
    </row>
    <row r="29" spans="1:13">
      <c r="F29" s="36"/>
      <c r="G29" s="519" t="s">
        <v>24</v>
      </c>
      <c r="H29" s="519"/>
      <c r="I29" s="114" t="s">
        <v>236</v>
      </c>
      <c r="J29" s="43" t="s">
        <v>237</v>
      </c>
      <c r="K29" s="32" t="s">
        <v>238</v>
      </c>
      <c r="L29" s="32" t="s">
        <v>238</v>
      </c>
      <c r="M29" s="30"/>
    </row>
    <row r="30" spans="1:13">
      <c r="A30" s="494" t="s">
        <v>252</v>
      </c>
      <c r="B30" s="494"/>
      <c r="C30" s="494"/>
      <c r="D30" s="494"/>
      <c r="E30" s="494"/>
      <c r="F30" s="494"/>
      <c r="G30" s="494"/>
      <c r="H30" s="494"/>
      <c r="I30" s="494"/>
      <c r="J30" s="44"/>
      <c r="K30" s="44"/>
      <c r="L30" s="45" t="s">
        <v>25</v>
      </c>
      <c r="M30" s="46"/>
    </row>
    <row r="31" spans="1:13" ht="27" customHeight="1">
      <c r="A31" s="497" t="s">
        <v>26</v>
      </c>
      <c r="B31" s="498"/>
      <c r="C31" s="498"/>
      <c r="D31" s="498"/>
      <c r="E31" s="498"/>
      <c r="F31" s="498"/>
      <c r="G31" s="501" t="s">
        <v>27</v>
      </c>
      <c r="H31" s="503" t="s">
        <v>28</v>
      </c>
      <c r="I31" s="505" t="s">
        <v>29</v>
      </c>
      <c r="J31" s="506"/>
      <c r="K31" s="507" t="s">
        <v>30</v>
      </c>
      <c r="L31" s="509" t="s">
        <v>31</v>
      </c>
      <c r="M31" s="46"/>
    </row>
    <row r="32" spans="1:13" ht="58.5" customHeight="1">
      <c r="A32" s="499"/>
      <c r="B32" s="500"/>
      <c r="C32" s="500"/>
      <c r="D32" s="500"/>
      <c r="E32" s="500"/>
      <c r="F32" s="500"/>
      <c r="G32" s="502"/>
      <c r="H32" s="504"/>
      <c r="I32" s="47" t="s">
        <v>32</v>
      </c>
      <c r="J32" s="48" t="s">
        <v>33</v>
      </c>
      <c r="K32" s="508"/>
      <c r="L32" s="510"/>
    </row>
    <row r="33" spans="1:15">
      <c r="A33" s="516" t="s">
        <v>34</v>
      </c>
      <c r="B33" s="517"/>
      <c r="C33" s="517"/>
      <c r="D33" s="517"/>
      <c r="E33" s="517"/>
      <c r="F33" s="518"/>
      <c r="G33" s="7">
        <v>2</v>
      </c>
      <c r="H33" s="8">
        <v>3</v>
      </c>
      <c r="I33" s="9" t="s">
        <v>35</v>
      </c>
      <c r="J33" s="10" t="s">
        <v>36</v>
      </c>
      <c r="K33" s="11">
        <v>6</v>
      </c>
      <c r="L33" s="11">
        <v>7</v>
      </c>
    </row>
    <row r="34" spans="1:15">
      <c r="A34" s="49">
        <v>2</v>
      </c>
      <c r="B34" s="49"/>
      <c r="C34" s="50"/>
      <c r="D34" s="51"/>
      <c r="E34" s="49"/>
      <c r="F34" s="52"/>
      <c r="G34" s="51" t="s">
        <v>37</v>
      </c>
      <c r="H34" s="7">
        <v>1</v>
      </c>
      <c r="I34" s="115">
        <f>SUM(I35+I46+I65+I86+I93+I113+I139+I158+I168)</f>
        <v>102900</v>
      </c>
      <c r="J34" s="115">
        <f>SUM(J35+J46+J65+J86+J93+J113+J139+J158+J168)</f>
        <v>102900</v>
      </c>
      <c r="K34" s="116">
        <f>SUM(K35+K46+K65+K86+K93+K113+K139+K158+K168)</f>
        <v>99701.56</v>
      </c>
      <c r="L34" s="115">
        <f>SUM(L35+L46+L65+L86+L93+L113+L139+L158+L168)</f>
        <v>99701.56</v>
      </c>
      <c r="M34" s="53"/>
      <c r="N34" s="53"/>
      <c r="O34" s="53"/>
    </row>
    <row r="35" spans="1:15" ht="17.25" customHeight="1">
      <c r="A35" s="49">
        <v>2</v>
      </c>
      <c r="B35" s="54">
        <v>1</v>
      </c>
      <c r="C35" s="55"/>
      <c r="D35" s="56"/>
      <c r="E35" s="57"/>
      <c r="F35" s="58"/>
      <c r="G35" s="59" t="s">
        <v>38</v>
      </c>
      <c r="H35" s="7">
        <v>2</v>
      </c>
      <c r="I35" s="115">
        <f>SUM(I36+I42)</f>
        <v>16500</v>
      </c>
      <c r="J35" s="115">
        <f>SUM(J36+J42)</f>
        <v>16500</v>
      </c>
      <c r="K35" s="117">
        <f>SUM(K36+K42)</f>
        <v>13301.56</v>
      </c>
      <c r="L35" s="118">
        <f>SUM(L36+L42)</f>
        <v>13301.56</v>
      </c>
      <c r="M35"/>
    </row>
    <row r="36" spans="1:15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39</v>
      </c>
      <c r="H36" s="7">
        <v>3</v>
      </c>
      <c r="I36" s="115">
        <f>SUM(I37)</f>
        <v>16200</v>
      </c>
      <c r="J36" s="115">
        <f>SUM(J37)</f>
        <v>16200</v>
      </c>
      <c r="K36" s="116">
        <f>SUM(K37)</f>
        <v>13001.56</v>
      </c>
      <c r="L36" s="115">
        <f>SUM(L37)</f>
        <v>13001.56</v>
      </c>
    </row>
    <row r="37" spans="1:15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39</v>
      </c>
      <c r="H37" s="7">
        <v>4</v>
      </c>
      <c r="I37" s="115">
        <f>SUM(I38+I40)</f>
        <v>16200</v>
      </c>
      <c r="J37" s="115">
        <f t="shared" ref="J37:L38" si="0">SUM(J38)</f>
        <v>16200</v>
      </c>
      <c r="K37" s="115">
        <f t="shared" si="0"/>
        <v>13001.56</v>
      </c>
      <c r="L37" s="115">
        <f t="shared" si="0"/>
        <v>13001.56</v>
      </c>
    </row>
    <row r="38" spans="1:15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40</v>
      </c>
      <c r="H38" s="7">
        <v>5</v>
      </c>
      <c r="I38" s="116">
        <f>SUM(I39)</f>
        <v>16200</v>
      </c>
      <c r="J38" s="116">
        <f t="shared" si="0"/>
        <v>16200</v>
      </c>
      <c r="K38" s="116">
        <f t="shared" si="0"/>
        <v>13001.56</v>
      </c>
      <c r="L38" s="116">
        <f t="shared" si="0"/>
        <v>13001.56</v>
      </c>
    </row>
    <row r="39" spans="1:15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40</v>
      </c>
      <c r="H39" s="7">
        <v>6</v>
      </c>
      <c r="I39" s="119">
        <v>16200</v>
      </c>
      <c r="J39" s="120">
        <v>16200</v>
      </c>
      <c r="K39" s="120">
        <v>13001.56</v>
      </c>
      <c r="L39" s="120">
        <v>13001.56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41</v>
      </c>
      <c r="H40" s="7">
        <v>7</v>
      </c>
      <c r="I40" s="116">
        <f>I41</f>
        <v>0</v>
      </c>
      <c r="J40" s="116">
        <f>J41</f>
        <v>0</v>
      </c>
      <c r="K40" s="116">
        <f>K41</f>
        <v>0</v>
      </c>
      <c r="L40" s="116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41</v>
      </c>
      <c r="H41" s="7">
        <v>8</v>
      </c>
      <c r="I41" s="120">
        <v>0</v>
      </c>
      <c r="J41" s="121">
        <v>0</v>
      </c>
      <c r="K41" s="120">
        <v>0</v>
      </c>
      <c r="L41" s="121">
        <v>0</v>
      </c>
    </row>
    <row r="42" spans="1:15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42</v>
      </c>
      <c r="H42" s="7">
        <v>9</v>
      </c>
      <c r="I42" s="116">
        <f t="shared" ref="I42:L44" si="1">I43</f>
        <v>300</v>
      </c>
      <c r="J42" s="115">
        <f t="shared" si="1"/>
        <v>300</v>
      </c>
      <c r="K42" s="116">
        <f t="shared" si="1"/>
        <v>300</v>
      </c>
      <c r="L42" s="115">
        <f t="shared" si="1"/>
        <v>300</v>
      </c>
    </row>
    <row r="43" spans="1:15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42</v>
      </c>
      <c r="H43" s="7">
        <v>10</v>
      </c>
      <c r="I43" s="116">
        <f t="shared" si="1"/>
        <v>300</v>
      </c>
      <c r="J43" s="115">
        <f t="shared" si="1"/>
        <v>300</v>
      </c>
      <c r="K43" s="115">
        <f t="shared" si="1"/>
        <v>300</v>
      </c>
      <c r="L43" s="115">
        <f t="shared" si="1"/>
        <v>300</v>
      </c>
    </row>
    <row r="44" spans="1:15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42</v>
      </c>
      <c r="H44" s="7">
        <v>11</v>
      </c>
      <c r="I44" s="115">
        <f t="shared" si="1"/>
        <v>300</v>
      </c>
      <c r="J44" s="115">
        <f t="shared" si="1"/>
        <v>300</v>
      </c>
      <c r="K44" s="115">
        <f t="shared" si="1"/>
        <v>300</v>
      </c>
      <c r="L44" s="115">
        <f t="shared" si="1"/>
        <v>300</v>
      </c>
    </row>
    <row r="45" spans="1:15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42</v>
      </c>
      <c r="H45" s="7">
        <v>12</v>
      </c>
      <c r="I45" s="121">
        <v>300</v>
      </c>
      <c r="J45" s="120">
        <v>300</v>
      </c>
      <c r="K45" s="120">
        <v>300</v>
      </c>
      <c r="L45" s="120">
        <v>300</v>
      </c>
    </row>
    <row r="46" spans="1:15">
      <c r="A46" s="65">
        <v>2</v>
      </c>
      <c r="B46" s="66">
        <v>2</v>
      </c>
      <c r="C46" s="55"/>
      <c r="D46" s="56"/>
      <c r="E46" s="57"/>
      <c r="F46" s="58"/>
      <c r="G46" s="59" t="s">
        <v>43</v>
      </c>
      <c r="H46" s="7">
        <v>13</v>
      </c>
      <c r="I46" s="122">
        <f t="shared" ref="I46:L48" si="2">I47</f>
        <v>86400</v>
      </c>
      <c r="J46" s="123">
        <f t="shared" si="2"/>
        <v>86400</v>
      </c>
      <c r="K46" s="122">
        <f t="shared" si="2"/>
        <v>86400</v>
      </c>
      <c r="L46" s="122">
        <f t="shared" si="2"/>
        <v>86400</v>
      </c>
    </row>
    <row r="47" spans="1:15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43</v>
      </c>
      <c r="H47" s="7">
        <v>14</v>
      </c>
      <c r="I47" s="115">
        <f t="shared" si="2"/>
        <v>86400</v>
      </c>
      <c r="J47" s="116">
        <f t="shared" si="2"/>
        <v>86400</v>
      </c>
      <c r="K47" s="115">
        <f t="shared" si="2"/>
        <v>86400</v>
      </c>
      <c r="L47" s="116">
        <f t="shared" si="2"/>
        <v>86400</v>
      </c>
    </row>
    <row r="48" spans="1:15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43</v>
      </c>
      <c r="H48" s="7">
        <v>15</v>
      </c>
      <c r="I48" s="115">
        <f t="shared" si="2"/>
        <v>86400</v>
      </c>
      <c r="J48" s="116">
        <f t="shared" si="2"/>
        <v>86400</v>
      </c>
      <c r="K48" s="118">
        <f t="shared" si="2"/>
        <v>86400</v>
      </c>
      <c r="L48" s="118">
        <f t="shared" si="2"/>
        <v>86400</v>
      </c>
    </row>
    <row r="49" spans="1:13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43</v>
      </c>
      <c r="H49" s="7">
        <v>16</v>
      </c>
      <c r="I49" s="124">
        <f>SUM(I50:I64)</f>
        <v>86400</v>
      </c>
      <c r="J49" s="124">
        <f>SUM(J50:J64)</f>
        <v>86400</v>
      </c>
      <c r="K49" s="125">
        <f>SUM(K50:K64)</f>
        <v>86400</v>
      </c>
      <c r="L49" s="125">
        <f>SUM(L50:L64)</f>
        <v>86400</v>
      </c>
    </row>
    <row r="50" spans="1:13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44</v>
      </c>
      <c r="H50" s="7">
        <v>17</v>
      </c>
      <c r="I50" s="120">
        <v>81000</v>
      </c>
      <c r="J50" s="120">
        <v>81000</v>
      </c>
      <c r="K50" s="120">
        <v>81000</v>
      </c>
      <c r="L50" s="120">
        <v>81000</v>
      </c>
    </row>
    <row r="51" spans="1:13" ht="25.5" hidden="1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45</v>
      </c>
      <c r="H51" s="7">
        <v>18</v>
      </c>
      <c r="I51" s="120">
        <v>0</v>
      </c>
      <c r="J51" s="120">
        <v>0</v>
      </c>
      <c r="K51" s="120">
        <v>0</v>
      </c>
      <c r="L51" s="120">
        <v>0</v>
      </c>
      <c r="M51"/>
    </row>
    <row r="52" spans="1:13" ht="25.5" hidden="1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46</v>
      </c>
      <c r="H52" s="7">
        <v>19</v>
      </c>
      <c r="I52" s="120">
        <v>0</v>
      </c>
      <c r="J52" s="120">
        <v>0</v>
      </c>
      <c r="K52" s="120">
        <v>0</v>
      </c>
      <c r="L52" s="120">
        <v>0</v>
      </c>
      <c r="M52"/>
    </row>
    <row r="53" spans="1:13" ht="25.5" hidden="1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47</v>
      </c>
      <c r="H53" s="7">
        <v>20</v>
      </c>
      <c r="I53" s="120">
        <v>0</v>
      </c>
      <c r="J53" s="120">
        <v>0</v>
      </c>
      <c r="K53" s="120">
        <v>0</v>
      </c>
      <c r="L53" s="120">
        <v>0</v>
      </c>
      <c r="M53"/>
    </row>
    <row r="54" spans="1:13" ht="25.5" hidden="1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48</v>
      </c>
      <c r="H54" s="7">
        <v>21</v>
      </c>
      <c r="I54" s="120">
        <v>0</v>
      </c>
      <c r="J54" s="120">
        <v>0</v>
      </c>
      <c r="K54" s="120">
        <v>0</v>
      </c>
      <c r="L54" s="120">
        <v>0</v>
      </c>
      <c r="M54"/>
    </row>
    <row r="55" spans="1:13" hidden="1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49</v>
      </c>
      <c r="H55" s="7">
        <v>22</v>
      </c>
      <c r="I55" s="121">
        <v>0</v>
      </c>
      <c r="J55" s="120">
        <v>0</v>
      </c>
      <c r="K55" s="120">
        <v>0</v>
      </c>
      <c r="L55" s="120">
        <v>0</v>
      </c>
    </row>
    <row r="56" spans="1:13" ht="25.5" hidden="1" customHeight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50</v>
      </c>
      <c r="H56" s="7">
        <v>23</v>
      </c>
      <c r="I56" s="126">
        <v>0</v>
      </c>
      <c r="J56" s="120">
        <v>0</v>
      </c>
      <c r="K56" s="120">
        <v>0</v>
      </c>
      <c r="L56" s="120">
        <v>0</v>
      </c>
      <c r="M56"/>
    </row>
    <row r="57" spans="1:13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51</v>
      </c>
      <c r="H57" s="7">
        <v>24</v>
      </c>
      <c r="I57" s="121">
        <v>0</v>
      </c>
      <c r="J57" s="121">
        <v>0</v>
      </c>
      <c r="K57" s="121">
        <v>0</v>
      </c>
      <c r="L57" s="121">
        <v>0</v>
      </c>
      <c r="M57"/>
    </row>
    <row r="58" spans="1:13" ht="25.5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52</v>
      </c>
      <c r="H58" s="7">
        <v>25</v>
      </c>
      <c r="I58" s="121">
        <v>2000</v>
      </c>
      <c r="J58" s="120">
        <v>2000</v>
      </c>
      <c r="K58" s="120">
        <v>2000</v>
      </c>
      <c r="L58" s="120">
        <v>2000</v>
      </c>
      <c r="M58"/>
    </row>
    <row r="59" spans="1:13" hidden="1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53</v>
      </c>
      <c r="H59" s="7">
        <v>26</v>
      </c>
      <c r="I59" s="121">
        <v>0</v>
      </c>
      <c r="J59" s="120">
        <v>0</v>
      </c>
      <c r="K59" s="120">
        <v>0</v>
      </c>
      <c r="L59" s="120">
        <v>0</v>
      </c>
    </row>
    <row r="60" spans="1:13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54</v>
      </c>
      <c r="H60" s="7">
        <v>27</v>
      </c>
      <c r="I60" s="121">
        <v>0</v>
      </c>
      <c r="J60" s="121">
        <v>0</v>
      </c>
      <c r="K60" s="121">
        <v>0</v>
      </c>
      <c r="L60" s="121">
        <v>0</v>
      </c>
      <c r="M60"/>
    </row>
    <row r="61" spans="1:13" hidden="1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55</v>
      </c>
      <c r="H61" s="7">
        <v>28</v>
      </c>
      <c r="I61" s="121">
        <v>0</v>
      </c>
      <c r="J61" s="120">
        <v>0</v>
      </c>
      <c r="K61" s="120">
        <v>0</v>
      </c>
      <c r="L61" s="120">
        <v>0</v>
      </c>
    </row>
    <row r="62" spans="1:13" ht="25.5" hidden="1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56</v>
      </c>
      <c r="H62" s="7">
        <v>29</v>
      </c>
      <c r="I62" s="121">
        <v>0</v>
      </c>
      <c r="J62" s="120">
        <v>0</v>
      </c>
      <c r="K62" s="120">
        <v>0</v>
      </c>
      <c r="L62" s="120">
        <v>0</v>
      </c>
      <c r="M62"/>
    </row>
    <row r="63" spans="1:13" hidden="1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57</v>
      </c>
      <c r="H63" s="7">
        <v>30</v>
      </c>
      <c r="I63" s="121">
        <v>0</v>
      </c>
      <c r="J63" s="120">
        <v>0</v>
      </c>
      <c r="K63" s="120">
        <v>0</v>
      </c>
      <c r="L63" s="120">
        <v>0</v>
      </c>
    </row>
    <row r="64" spans="1:13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58</v>
      </c>
      <c r="H64" s="7">
        <v>31</v>
      </c>
      <c r="I64" s="121">
        <v>3400</v>
      </c>
      <c r="J64" s="120">
        <v>3400</v>
      </c>
      <c r="K64" s="120">
        <v>3400</v>
      </c>
      <c r="L64" s="120">
        <v>3400</v>
      </c>
    </row>
    <row r="65" spans="1:15" hidden="1">
      <c r="A65" s="79">
        <v>2</v>
      </c>
      <c r="B65" s="80">
        <v>3</v>
      </c>
      <c r="C65" s="54"/>
      <c r="D65" s="55"/>
      <c r="E65" s="55"/>
      <c r="F65" s="58"/>
      <c r="G65" s="81" t="s">
        <v>59</v>
      </c>
      <c r="H65" s="7">
        <v>32</v>
      </c>
      <c r="I65" s="122">
        <f>I66+I82</f>
        <v>0</v>
      </c>
      <c r="J65" s="122">
        <f>J66+J82</f>
        <v>0</v>
      </c>
      <c r="K65" s="122">
        <f>K66+K82</f>
        <v>0</v>
      </c>
      <c r="L65" s="122">
        <f>L66+L82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60</v>
      </c>
      <c r="H66" s="7">
        <v>33</v>
      </c>
      <c r="I66" s="115">
        <f>SUM(I67+I72+I77)</f>
        <v>0</v>
      </c>
      <c r="J66" s="127">
        <f>SUM(J67+J72+J77)</f>
        <v>0</v>
      </c>
      <c r="K66" s="116">
        <f>SUM(K67+K72+K77)</f>
        <v>0</v>
      </c>
      <c r="L66" s="115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61</v>
      </c>
      <c r="H67" s="7">
        <v>34</v>
      </c>
      <c r="I67" s="115">
        <f>I68</f>
        <v>0</v>
      </c>
      <c r="J67" s="127">
        <f>J68</f>
        <v>0</v>
      </c>
      <c r="K67" s="116">
        <f>K68</f>
        <v>0</v>
      </c>
      <c r="L67" s="115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61</v>
      </c>
      <c r="H68" s="7">
        <v>35</v>
      </c>
      <c r="I68" s="115">
        <f>SUM(I69:I71)</f>
        <v>0</v>
      </c>
      <c r="J68" s="127">
        <f>SUM(J69:J71)</f>
        <v>0</v>
      </c>
      <c r="K68" s="116">
        <f>SUM(K69:K71)</f>
        <v>0</v>
      </c>
      <c r="L68" s="115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62</v>
      </c>
      <c r="H69" s="7">
        <v>36</v>
      </c>
      <c r="I69" s="121">
        <v>0</v>
      </c>
      <c r="J69" s="121">
        <v>0</v>
      </c>
      <c r="K69" s="121">
        <v>0</v>
      </c>
      <c r="L69" s="121">
        <v>0</v>
      </c>
      <c r="M69" s="82"/>
      <c r="N69" s="82"/>
      <c r="O69" s="82"/>
    </row>
    <row r="70" spans="1:15" ht="25.5" hidden="1" customHeight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63</v>
      </c>
      <c r="H70" s="7">
        <v>37</v>
      </c>
      <c r="I70" s="119">
        <v>0</v>
      </c>
      <c r="J70" s="119">
        <v>0</v>
      </c>
      <c r="K70" s="119">
        <v>0</v>
      </c>
      <c r="L70" s="119">
        <v>0</v>
      </c>
      <c r="M70"/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64</v>
      </c>
      <c r="H71" s="7">
        <v>38</v>
      </c>
      <c r="I71" s="121">
        <v>0</v>
      </c>
      <c r="J71" s="121">
        <v>0</v>
      </c>
      <c r="K71" s="121">
        <v>0</v>
      </c>
      <c r="L71" s="121">
        <v>0</v>
      </c>
    </row>
    <row r="72" spans="1:15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65</v>
      </c>
      <c r="H72" s="7">
        <v>39</v>
      </c>
      <c r="I72" s="122">
        <f>I73</f>
        <v>0</v>
      </c>
      <c r="J72" s="128">
        <f>J73</f>
        <v>0</v>
      </c>
      <c r="K72" s="123">
        <f>K73</f>
        <v>0</v>
      </c>
      <c r="L72" s="123">
        <f>L73</f>
        <v>0</v>
      </c>
      <c r="M72"/>
    </row>
    <row r="73" spans="1:15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65</v>
      </c>
      <c r="H73" s="7">
        <v>40</v>
      </c>
      <c r="I73" s="118">
        <f>SUM(I74:I76)</f>
        <v>0</v>
      </c>
      <c r="J73" s="129">
        <f>SUM(J74:J76)</f>
        <v>0</v>
      </c>
      <c r="K73" s="117">
        <f>SUM(K74:K76)</f>
        <v>0</v>
      </c>
      <c r="L73" s="116">
        <f>SUM(L74:L76)</f>
        <v>0</v>
      </c>
      <c r="M73"/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62</v>
      </c>
      <c r="H74" s="7">
        <v>41</v>
      </c>
      <c r="I74" s="121">
        <v>0</v>
      </c>
      <c r="J74" s="121">
        <v>0</v>
      </c>
      <c r="K74" s="121">
        <v>0</v>
      </c>
      <c r="L74" s="121">
        <v>0</v>
      </c>
      <c r="M74" s="82"/>
      <c r="N74" s="82"/>
      <c r="O74" s="82"/>
    </row>
    <row r="75" spans="1:15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63</v>
      </c>
      <c r="H75" s="7">
        <v>42</v>
      </c>
      <c r="I75" s="121">
        <v>0</v>
      </c>
      <c r="J75" s="121">
        <v>0</v>
      </c>
      <c r="K75" s="121">
        <v>0</v>
      </c>
      <c r="L75" s="121">
        <v>0</v>
      </c>
      <c r="M75"/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64</v>
      </c>
      <c r="H76" s="7">
        <v>43</v>
      </c>
      <c r="I76" s="121">
        <v>0</v>
      </c>
      <c r="J76" s="121">
        <v>0</v>
      </c>
      <c r="K76" s="121">
        <v>0</v>
      </c>
      <c r="L76" s="121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66</v>
      </c>
      <c r="H77" s="7">
        <v>44</v>
      </c>
      <c r="I77" s="115">
        <f>I78</f>
        <v>0</v>
      </c>
      <c r="J77" s="127">
        <f>J78</f>
        <v>0</v>
      </c>
      <c r="K77" s="116">
        <f>K78</f>
        <v>0</v>
      </c>
      <c r="L77" s="116">
        <f>L78</f>
        <v>0</v>
      </c>
      <c r="M77"/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67</v>
      </c>
      <c r="H78" s="7">
        <v>45</v>
      </c>
      <c r="I78" s="115">
        <f>SUM(I79:I81)</f>
        <v>0</v>
      </c>
      <c r="J78" s="127">
        <f>SUM(J79:J81)</f>
        <v>0</v>
      </c>
      <c r="K78" s="116">
        <f>SUM(K79:K81)</f>
        <v>0</v>
      </c>
      <c r="L78" s="116">
        <f>SUM(L79:L81)</f>
        <v>0</v>
      </c>
      <c r="M78"/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68</v>
      </c>
      <c r="H79" s="7">
        <v>46</v>
      </c>
      <c r="I79" s="119">
        <v>0</v>
      </c>
      <c r="J79" s="119">
        <v>0</v>
      </c>
      <c r="K79" s="119">
        <v>0</v>
      </c>
      <c r="L79" s="119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69</v>
      </c>
      <c r="H80" s="7">
        <v>47</v>
      </c>
      <c r="I80" s="121">
        <v>0</v>
      </c>
      <c r="J80" s="121">
        <v>0</v>
      </c>
      <c r="K80" s="121">
        <v>0</v>
      </c>
      <c r="L80" s="121">
        <v>0</v>
      </c>
    </row>
    <row r="81" spans="1:12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70</v>
      </c>
      <c r="H81" s="7">
        <v>48</v>
      </c>
      <c r="I81" s="119">
        <v>0</v>
      </c>
      <c r="J81" s="119">
        <v>0</v>
      </c>
      <c r="K81" s="119">
        <v>0</v>
      </c>
      <c r="L81" s="119">
        <v>0</v>
      </c>
    </row>
    <row r="82" spans="1:12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71</v>
      </c>
      <c r="H82" s="7">
        <v>49</v>
      </c>
      <c r="I82" s="115">
        <f t="shared" ref="I82:L83" si="3">I83</f>
        <v>0</v>
      </c>
      <c r="J82" s="115">
        <f t="shared" si="3"/>
        <v>0</v>
      </c>
      <c r="K82" s="115">
        <f t="shared" si="3"/>
        <v>0</v>
      </c>
      <c r="L82" s="115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71</v>
      </c>
      <c r="H83" s="7">
        <v>50</v>
      </c>
      <c r="I83" s="115">
        <f t="shared" si="3"/>
        <v>0</v>
      </c>
      <c r="J83" s="115">
        <f t="shared" si="3"/>
        <v>0</v>
      </c>
      <c r="K83" s="115">
        <f t="shared" si="3"/>
        <v>0</v>
      </c>
      <c r="L83" s="115">
        <f t="shared" si="3"/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71</v>
      </c>
      <c r="H84" s="7">
        <v>51</v>
      </c>
      <c r="I84" s="115">
        <f>SUM(I85)</f>
        <v>0</v>
      </c>
      <c r="J84" s="115">
        <f>SUM(J85)</f>
        <v>0</v>
      </c>
      <c r="K84" s="115">
        <f>SUM(K85)</f>
        <v>0</v>
      </c>
      <c r="L84" s="115">
        <f>SUM(L85)</f>
        <v>0</v>
      </c>
    </row>
    <row r="85" spans="1:12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71</v>
      </c>
      <c r="H85" s="7">
        <v>52</v>
      </c>
      <c r="I85" s="121">
        <v>0</v>
      </c>
      <c r="J85" s="121">
        <v>0</v>
      </c>
      <c r="K85" s="121">
        <v>0</v>
      </c>
      <c r="L85" s="121">
        <v>0</v>
      </c>
    </row>
    <row r="86" spans="1:12" hidden="1">
      <c r="A86" s="49">
        <v>2</v>
      </c>
      <c r="B86" s="50">
        <v>4</v>
      </c>
      <c r="C86" s="50"/>
      <c r="D86" s="50"/>
      <c r="E86" s="50"/>
      <c r="F86" s="52"/>
      <c r="G86" s="83" t="s">
        <v>72</v>
      </c>
      <c r="H86" s="7">
        <v>53</v>
      </c>
      <c r="I86" s="115">
        <f t="shared" ref="I86:L88" si="4">I87</f>
        <v>0</v>
      </c>
      <c r="J86" s="127">
        <f t="shared" si="4"/>
        <v>0</v>
      </c>
      <c r="K86" s="116">
        <f t="shared" si="4"/>
        <v>0</v>
      </c>
      <c r="L86" s="116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73</v>
      </c>
      <c r="H87" s="7">
        <v>54</v>
      </c>
      <c r="I87" s="115">
        <f t="shared" si="4"/>
        <v>0</v>
      </c>
      <c r="J87" s="127">
        <f t="shared" si="4"/>
        <v>0</v>
      </c>
      <c r="K87" s="116">
        <f t="shared" si="4"/>
        <v>0</v>
      </c>
      <c r="L87" s="116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73</v>
      </c>
      <c r="H88" s="7">
        <v>55</v>
      </c>
      <c r="I88" s="115">
        <f t="shared" si="4"/>
        <v>0</v>
      </c>
      <c r="J88" s="127">
        <f t="shared" si="4"/>
        <v>0</v>
      </c>
      <c r="K88" s="116">
        <f t="shared" si="4"/>
        <v>0</v>
      </c>
      <c r="L88" s="116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73</v>
      </c>
      <c r="H89" s="7">
        <v>56</v>
      </c>
      <c r="I89" s="115">
        <f>SUM(I90:I92)</f>
        <v>0</v>
      </c>
      <c r="J89" s="127">
        <f>SUM(J90:J92)</f>
        <v>0</v>
      </c>
      <c r="K89" s="116">
        <f>SUM(K90:K92)</f>
        <v>0</v>
      </c>
      <c r="L89" s="116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74</v>
      </c>
      <c r="H90" s="7">
        <v>57</v>
      </c>
      <c r="I90" s="121">
        <v>0</v>
      </c>
      <c r="J90" s="121">
        <v>0</v>
      </c>
      <c r="K90" s="121">
        <v>0</v>
      </c>
      <c r="L90" s="121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75</v>
      </c>
      <c r="H91" s="7">
        <v>58</v>
      </c>
      <c r="I91" s="121">
        <v>0</v>
      </c>
      <c r="J91" s="121">
        <v>0</v>
      </c>
      <c r="K91" s="121">
        <v>0</v>
      </c>
      <c r="L91" s="121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76</v>
      </c>
      <c r="H92" s="7">
        <v>59</v>
      </c>
      <c r="I92" s="121">
        <v>0</v>
      </c>
      <c r="J92" s="121">
        <v>0</v>
      </c>
      <c r="K92" s="121">
        <v>0</v>
      </c>
      <c r="L92" s="121">
        <v>0</v>
      </c>
    </row>
    <row r="93" spans="1:12" hidden="1">
      <c r="A93" s="49">
        <v>2</v>
      </c>
      <c r="B93" s="50">
        <v>5</v>
      </c>
      <c r="C93" s="49"/>
      <c r="D93" s="50"/>
      <c r="E93" s="50"/>
      <c r="F93" s="85"/>
      <c r="G93" s="51" t="s">
        <v>77</v>
      </c>
      <c r="H93" s="7">
        <v>60</v>
      </c>
      <c r="I93" s="115">
        <f>SUM(I94+I99+I104)</f>
        <v>0</v>
      </c>
      <c r="J93" s="127">
        <f>SUM(J94+J99+J104)</f>
        <v>0</v>
      </c>
      <c r="K93" s="116">
        <f>SUM(K94+K99+K104)</f>
        <v>0</v>
      </c>
      <c r="L93" s="116">
        <f>SUM(L94+L99+L104)</f>
        <v>0</v>
      </c>
    </row>
    <row r="94" spans="1:12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78</v>
      </c>
      <c r="H94" s="7">
        <v>61</v>
      </c>
      <c r="I94" s="122">
        <f t="shared" ref="I94:L95" si="5">I95</f>
        <v>0</v>
      </c>
      <c r="J94" s="128">
        <f t="shared" si="5"/>
        <v>0</v>
      </c>
      <c r="K94" s="123">
        <f t="shared" si="5"/>
        <v>0</v>
      </c>
      <c r="L94" s="123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78</v>
      </c>
      <c r="H95" s="7">
        <v>62</v>
      </c>
      <c r="I95" s="115">
        <f t="shared" si="5"/>
        <v>0</v>
      </c>
      <c r="J95" s="127">
        <f t="shared" si="5"/>
        <v>0</v>
      </c>
      <c r="K95" s="116">
        <f t="shared" si="5"/>
        <v>0</v>
      </c>
      <c r="L95" s="116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78</v>
      </c>
      <c r="H96" s="7">
        <v>63</v>
      </c>
      <c r="I96" s="115">
        <f>SUM(I97:I98)</f>
        <v>0</v>
      </c>
      <c r="J96" s="127">
        <f>SUM(J97:J98)</f>
        <v>0</v>
      </c>
      <c r="K96" s="116">
        <f>SUM(K97:K98)</f>
        <v>0</v>
      </c>
      <c r="L96" s="116">
        <f>SUM(L97:L98)</f>
        <v>0</v>
      </c>
    </row>
    <row r="97" spans="1:19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79</v>
      </c>
      <c r="H97" s="7">
        <v>64</v>
      </c>
      <c r="I97" s="121">
        <v>0</v>
      </c>
      <c r="J97" s="121">
        <v>0</v>
      </c>
      <c r="K97" s="121">
        <v>0</v>
      </c>
      <c r="L97" s="121">
        <v>0</v>
      </c>
      <c r="M97"/>
    </row>
    <row r="98" spans="1:19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80</v>
      </c>
      <c r="H98" s="7">
        <v>65</v>
      </c>
      <c r="I98" s="121">
        <v>0</v>
      </c>
      <c r="J98" s="121">
        <v>0</v>
      </c>
      <c r="K98" s="121">
        <v>0</v>
      </c>
      <c r="L98" s="121">
        <v>0</v>
      </c>
      <c r="M98"/>
    </row>
    <row r="99" spans="1:19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81</v>
      </c>
      <c r="H99" s="7">
        <v>66</v>
      </c>
      <c r="I99" s="115">
        <f t="shared" ref="I99:L100" si="6">I100</f>
        <v>0</v>
      </c>
      <c r="J99" s="127">
        <f t="shared" si="6"/>
        <v>0</v>
      </c>
      <c r="K99" s="116">
        <f t="shared" si="6"/>
        <v>0</v>
      </c>
      <c r="L99" s="115">
        <f t="shared" si="6"/>
        <v>0</v>
      </c>
    </row>
    <row r="100" spans="1:19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81</v>
      </c>
      <c r="H100" s="7">
        <v>67</v>
      </c>
      <c r="I100" s="115">
        <f t="shared" si="6"/>
        <v>0</v>
      </c>
      <c r="J100" s="127">
        <f t="shared" si="6"/>
        <v>0</v>
      </c>
      <c r="K100" s="116">
        <f t="shared" si="6"/>
        <v>0</v>
      </c>
      <c r="L100" s="115">
        <f t="shared" si="6"/>
        <v>0</v>
      </c>
    </row>
    <row r="101" spans="1:19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81</v>
      </c>
      <c r="H101" s="7">
        <v>68</v>
      </c>
      <c r="I101" s="115">
        <f>SUM(I102:I103)</f>
        <v>0</v>
      </c>
      <c r="J101" s="127">
        <f>SUM(J102:J103)</f>
        <v>0</v>
      </c>
      <c r="K101" s="116">
        <f>SUM(K102:K103)</f>
        <v>0</v>
      </c>
      <c r="L101" s="115">
        <f>SUM(L102:L103)</f>
        <v>0</v>
      </c>
    </row>
    <row r="102" spans="1:19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82</v>
      </c>
      <c r="H102" s="7">
        <v>69</v>
      </c>
      <c r="I102" s="121">
        <v>0</v>
      </c>
      <c r="J102" s="121">
        <v>0</v>
      </c>
      <c r="K102" s="121">
        <v>0</v>
      </c>
      <c r="L102" s="121">
        <v>0</v>
      </c>
      <c r="M102"/>
    </row>
    <row r="103" spans="1:19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83</v>
      </c>
      <c r="H103" s="7">
        <v>70</v>
      </c>
      <c r="I103" s="121">
        <v>0</v>
      </c>
      <c r="J103" s="121">
        <v>0</v>
      </c>
      <c r="K103" s="121">
        <v>0</v>
      </c>
      <c r="L103" s="121">
        <v>0</v>
      </c>
      <c r="M103"/>
    </row>
    <row r="104" spans="1:19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84</v>
      </c>
      <c r="H104" s="7">
        <v>71</v>
      </c>
      <c r="I104" s="115">
        <f>I105+I109</f>
        <v>0</v>
      </c>
      <c r="J104" s="115">
        <f>J105+J109</f>
        <v>0</v>
      </c>
      <c r="K104" s="115">
        <f>K105+K109</f>
        <v>0</v>
      </c>
      <c r="L104" s="115">
        <f>L105+L109</f>
        <v>0</v>
      </c>
      <c r="M104"/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85</v>
      </c>
      <c r="H105" s="7">
        <v>72</v>
      </c>
      <c r="I105" s="115">
        <f>I106</f>
        <v>0</v>
      </c>
      <c r="J105" s="127">
        <f>J106</f>
        <v>0</v>
      </c>
      <c r="K105" s="116">
        <f>K106</f>
        <v>0</v>
      </c>
      <c r="L105" s="115">
        <f>L106</f>
        <v>0</v>
      </c>
      <c r="M105"/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85</v>
      </c>
      <c r="H106" s="7">
        <v>73</v>
      </c>
      <c r="I106" s="118">
        <f>SUM(I107:I108)</f>
        <v>0</v>
      </c>
      <c r="J106" s="129">
        <f>SUM(J107:J108)</f>
        <v>0</v>
      </c>
      <c r="K106" s="117">
        <f>SUM(K107:K108)</f>
        <v>0</v>
      </c>
      <c r="L106" s="118">
        <f>SUM(L107:L108)</f>
        <v>0</v>
      </c>
      <c r="M106"/>
    </row>
    <row r="107" spans="1:19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85</v>
      </c>
      <c r="H107" s="7">
        <v>74</v>
      </c>
      <c r="I107" s="121">
        <v>0</v>
      </c>
      <c r="J107" s="121">
        <v>0</v>
      </c>
      <c r="K107" s="121">
        <v>0</v>
      </c>
      <c r="L107" s="121">
        <v>0</v>
      </c>
      <c r="M107"/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86</v>
      </c>
      <c r="H108" s="7">
        <v>75</v>
      </c>
      <c r="I108" s="121">
        <v>0</v>
      </c>
      <c r="J108" s="121">
        <v>0</v>
      </c>
      <c r="K108" s="121">
        <v>0</v>
      </c>
      <c r="L108" s="121">
        <v>0</v>
      </c>
      <c r="M108"/>
      <c r="S108" s="146"/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87</v>
      </c>
      <c r="H109" s="7">
        <v>76</v>
      </c>
      <c r="I109" s="116">
        <f>I110</f>
        <v>0</v>
      </c>
      <c r="J109" s="115">
        <f>J110</f>
        <v>0</v>
      </c>
      <c r="K109" s="115">
        <f>K110</f>
        <v>0</v>
      </c>
      <c r="L109" s="115">
        <f>L110</f>
        <v>0</v>
      </c>
      <c r="M109"/>
    </row>
    <row r="110" spans="1:19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87</v>
      </c>
      <c r="H110" s="7">
        <v>77</v>
      </c>
      <c r="I110" s="118">
        <f>SUM(I111:I112)</f>
        <v>0</v>
      </c>
      <c r="J110" s="118">
        <f>SUM(J111:J112)</f>
        <v>0</v>
      </c>
      <c r="K110" s="118">
        <f>SUM(K111:K112)</f>
        <v>0</v>
      </c>
      <c r="L110" s="118">
        <f>SUM(L111:L112)</f>
        <v>0</v>
      </c>
      <c r="M110"/>
    </row>
    <row r="111" spans="1:19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87</v>
      </c>
      <c r="H111" s="7">
        <v>78</v>
      </c>
      <c r="I111" s="121">
        <v>0</v>
      </c>
      <c r="J111" s="121">
        <v>0</v>
      </c>
      <c r="K111" s="121">
        <v>0</v>
      </c>
      <c r="L111" s="121">
        <v>0</v>
      </c>
      <c r="M111"/>
    </row>
    <row r="112" spans="1:19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88</v>
      </c>
      <c r="H112" s="7">
        <v>79</v>
      </c>
      <c r="I112" s="121">
        <v>0</v>
      </c>
      <c r="J112" s="121">
        <v>0</v>
      </c>
      <c r="K112" s="121">
        <v>0</v>
      </c>
      <c r="L112" s="121">
        <v>0</v>
      </c>
    </row>
    <row r="113" spans="1:13" hidden="1">
      <c r="A113" s="83">
        <v>2</v>
      </c>
      <c r="B113" s="49">
        <v>6</v>
      </c>
      <c r="C113" s="50"/>
      <c r="D113" s="51"/>
      <c r="E113" s="49"/>
      <c r="F113" s="85"/>
      <c r="G113" s="88" t="s">
        <v>89</v>
      </c>
      <c r="H113" s="7">
        <v>80</v>
      </c>
      <c r="I113" s="115">
        <f>SUM(I114+I119+I123+I127+I131+I135)</f>
        <v>0</v>
      </c>
      <c r="J113" s="115">
        <f>SUM(J114+J119+J123+J127+J131+J135)</f>
        <v>0</v>
      </c>
      <c r="K113" s="115">
        <f>SUM(K114+K119+K123+K127+K131+K135)</f>
        <v>0</v>
      </c>
      <c r="L113" s="115">
        <f>SUM(L114+L119+L123+L127+L131+L135)</f>
        <v>0</v>
      </c>
    </row>
    <row r="114" spans="1:13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90</v>
      </c>
      <c r="H114" s="7">
        <v>81</v>
      </c>
      <c r="I114" s="118">
        <f t="shared" ref="I114:L115" si="7">I115</f>
        <v>0</v>
      </c>
      <c r="J114" s="129">
        <f t="shared" si="7"/>
        <v>0</v>
      </c>
      <c r="K114" s="117">
        <f t="shared" si="7"/>
        <v>0</v>
      </c>
      <c r="L114" s="118">
        <f t="shared" si="7"/>
        <v>0</v>
      </c>
    </row>
    <row r="115" spans="1:13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90</v>
      </c>
      <c r="H115" s="7">
        <v>82</v>
      </c>
      <c r="I115" s="115">
        <f t="shared" si="7"/>
        <v>0</v>
      </c>
      <c r="J115" s="127">
        <f t="shared" si="7"/>
        <v>0</v>
      </c>
      <c r="K115" s="116">
        <f t="shared" si="7"/>
        <v>0</v>
      </c>
      <c r="L115" s="115">
        <f t="shared" si="7"/>
        <v>0</v>
      </c>
    </row>
    <row r="116" spans="1:13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90</v>
      </c>
      <c r="H116" s="7">
        <v>83</v>
      </c>
      <c r="I116" s="115">
        <f>SUM(I117:I118)</f>
        <v>0</v>
      </c>
      <c r="J116" s="127">
        <f>SUM(J117:J118)</f>
        <v>0</v>
      </c>
      <c r="K116" s="116">
        <f>SUM(K117:K118)</f>
        <v>0</v>
      </c>
      <c r="L116" s="115">
        <f>SUM(L117:L118)</f>
        <v>0</v>
      </c>
    </row>
    <row r="117" spans="1:13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91</v>
      </c>
      <c r="H117" s="7">
        <v>84</v>
      </c>
      <c r="I117" s="121">
        <v>0</v>
      </c>
      <c r="J117" s="121">
        <v>0</v>
      </c>
      <c r="K117" s="121">
        <v>0</v>
      </c>
      <c r="L117" s="121">
        <v>0</v>
      </c>
    </row>
    <row r="118" spans="1:13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92</v>
      </c>
      <c r="H118" s="7">
        <v>85</v>
      </c>
      <c r="I118" s="119">
        <v>0</v>
      </c>
      <c r="J118" s="119">
        <v>0</v>
      </c>
      <c r="K118" s="119">
        <v>0</v>
      </c>
      <c r="L118" s="119">
        <v>0</v>
      </c>
    </row>
    <row r="119" spans="1:13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93</v>
      </c>
      <c r="H119" s="7">
        <v>86</v>
      </c>
      <c r="I119" s="115">
        <f t="shared" ref="I119:L121" si="8">I120</f>
        <v>0</v>
      </c>
      <c r="J119" s="127">
        <f t="shared" si="8"/>
        <v>0</v>
      </c>
      <c r="K119" s="116">
        <f t="shared" si="8"/>
        <v>0</v>
      </c>
      <c r="L119" s="115">
        <f t="shared" si="8"/>
        <v>0</v>
      </c>
      <c r="M119"/>
    </row>
    <row r="120" spans="1:13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93</v>
      </c>
      <c r="H120" s="7">
        <v>87</v>
      </c>
      <c r="I120" s="115">
        <f t="shared" si="8"/>
        <v>0</v>
      </c>
      <c r="J120" s="127">
        <f t="shared" si="8"/>
        <v>0</v>
      </c>
      <c r="K120" s="116">
        <f t="shared" si="8"/>
        <v>0</v>
      </c>
      <c r="L120" s="115">
        <f t="shared" si="8"/>
        <v>0</v>
      </c>
      <c r="M120"/>
    </row>
    <row r="121" spans="1:13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93</v>
      </c>
      <c r="H121" s="7">
        <v>88</v>
      </c>
      <c r="I121" s="130">
        <f t="shared" si="8"/>
        <v>0</v>
      </c>
      <c r="J121" s="131">
        <f t="shared" si="8"/>
        <v>0</v>
      </c>
      <c r="K121" s="132">
        <f t="shared" si="8"/>
        <v>0</v>
      </c>
      <c r="L121" s="130">
        <f t="shared" si="8"/>
        <v>0</v>
      </c>
      <c r="M121"/>
    </row>
    <row r="122" spans="1:13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93</v>
      </c>
      <c r="H122" s="7">
        <v>89</v>
      </c>
      <c r="I122" s="121">
        <v>0</v>
      </c>
      <c r="J122" s="121">
        <v>0</v>
      </c>
      <c r="K122" s="121">
        <v>0</v>
      </c>
      <c r="L122" s="121">
        <v>0</v>
      </c>
      <c r="M122"/>
    </row>
    <row r="123" spans="1:13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94</v>
      </c>
      <c r="H123" s="7">
        <v>90</v>
      </c>
      <c r="I123" s="122">
        <f t="shared" ref="I123:L125" si="9">I124</f>
        <v>0</v>
      </c>
      <c r="J123" s="128">
        <f t="shared" si="9"/>
        <v>0</v>
      </c>
      <c r="K123" s="123">
        <f t="shared" si="9"/>
        <v>0</v>
      </c>
      <c r="L123" s="122">
        <f t="shared" si="9"/>
        <v>0</v>
      </c>
      <c r="M123"/>
    </row>
    <row r="124" spans="1:13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94</v>
      </c>
      <c r="H124" s="7">
        <v>91</v>
      </c>
      <c r="I124" s="115">
        <f t="shared" si="9"/>
        <v>0</v>
      </c>
      <c r="J124" s="127">
        <f t="shared" si="9"/>
        <v>0</v>
      </c>
      <c r="K124" s="116">
        <f t="shared" si="9"/>
        <v>0</v>
      </c>
      <c r="L124" s="115">
        <f t="shared" si="9"/>
        <v>0</v>
      </c>
      <c r="M124"/>
    </row>
    <row r="125" spans="1:13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94</v>
      </c>
      <c r="H125" s="7">
        <v>92</v>
      </c>
      <c r="I125" s="115">
        <f t="shared" si="9"/>
        <v>0</v>
      </c>
      <c r="J125" s="127">
        <f t="shared" si="9"/>
        <v>0</v>
      </c>
      <c r="K125" s="116">
        <f t="shared" si="9"/>
        <v>0</v>
      </c>
      <c r="L125" s="115">
        <f t="shared" si="9"/>
        <v>0</v>
      </c>
      <c r="M125"/>
    </row>
    <row r="126" spans="1:13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94</v>
      </c>
      <c r="H126" s="7">
        <v>93</v>
      </c>
      <c r="I126" s="121">
        <v>0</v>
      </c>
      <c r="J126" s="121">
        <v>0</v>
      </c>
      <c r="K126" s="121">
        <v>0</v>
      </c>
      <c r="L126" s="121">
        <v>0</v>
      </c>
      <c r="M126"/>
    </row>
    <row r="127" spans="1:13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95</v>
      </c>
      <c r="H127" s="7">
        <v>94</v>
      </c>
      <c r="I127" s="122">
        <f t="shared" ref="I127:L129" si="10">I128</f>
        <v>0</v>
      </c>
      <c r="J127" s="128">
        <f t="shared" si="10"/>
        <v>0</v>
      </c>
      <c r="K127" s="123">
        <f t="shared" si="10"/>
        <v>0</v>
      </c>
      <c r="L127" s="122">
        <f t="shared" si="10"/>
        <v>0</v>
      </c>
      <c r="M127"/>
    </row>
    <row r="128" spans="1:13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95</v>
      </c>
      <c r="H128" s="7">
        <v>95</v>
      </c>
      <c r="I128" s="115">
        <f t="shared" si="10"/>
        <v>0</v>
      </c>
      <c r="J128" s="127">
        <f t="shared" si="10"/>
        <v>0</v>
      </c>
      <c r="K128" s="116">
        <f t="shared" si="10"/>
        <v>0</v>
      </c>
      <c r="L128" s="115">
        <f t="shared" si="10"/>
        <v>0</v>
      </c>
      <c r="M128"/>
    </row>
    <row r="129" spans="1:13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95</v>
      </c>
      <c r="H129" s="7">
        <v>96</v>
      </c>
      <c r="I129" s="115">
        <f t="shared" si="10"/>
        <v>0</v>
      </c>
      <c r="J129" s="127">
        <f t="shared" si="10"/>
        <v>0</v>
      </c>
      <c r="K129" s="116">
        <f t="shared" si="10"/>
        <v>0</v>
      </c>
      <c r="L129" s="115">
        <f t="shared" si="10"/>
        <v>0</v>
      </c>
      <c r="M129"/>
    </row>
    <row r="130" spans="1:13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95</v>
      </c>
      <c r="H130" s="7">
        <v>97</v>
      </c>
      <c r="I130" s="121">
        <v>0</v>
      </c>
      <c r="J130" s="121">
        <v>0</v>
      </c>
      <c r="K130" s="121">
        <v>0</v>
      </c>
      <c r="L130" s="121">
        <v>0</v>
      </c>
      <c r="M130"/>
    </row>
    <row r="131" spans="1:13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96</v>
      </c>
      <c r="H131" s="7">
        <v>98</v>
      </c>
      <c r="I131" s="124">
        <f t="shared" ref="I131:L133" si="11">I132</f>
        <v>0</v>
      </c>
      <c r="J131" s="133">
        <f t="shared" si="11"/>
        <v>0</v>
      </c>
      <c r="K131" s="125">
        <f t="shared" si="11"/>
        <v>0</v>
      </c>
      <c r="L131" s="124">
        <f t="shared" si="11"/>
        <v>0</v>
      </c>
      <c r="M131"/>
    </row>
    <row r="132" spans="1:13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96</v>
      </c>
      <c r="H132" s="7">
        <v>99</v>
      </c>
      <c r="I132" s="115">
        <f t="shared" si="11"/>
        <v>0</v>
      </c>
      <c r="J132" s="127">
        <f t="shared" si="11"/>
        <v>0</v>
      </c>
      <c r="K132" s="116">
        <f t="shared" si="11"/>
        <v>0</v>
      </c>
      <c r="L132" s="115">
        <f t="shared" si="11"/>
        <v>0</v>
      </c>
      <c r="M132"/>
    </row>
    <row r="133" spans="1:13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96</v>
      </c>
      <c r="H133" s="7">
        <v>100</v>
      </c>
      <c r="I133" s="115">
        <f t="shared" si="11"/>
        <v>0</v>
      </c>
      <c r="J133" s="127">
        <f t="shared" si="11"/>
        <v>0</v>
      </c>
      <c r="K133" s="116">
        <f t="shared" si="11"/>
        <v>0</v>
      </c>
      <c r="L133" s="115">
        <f t="shared" si="11"/>
        <v>0</v>
      </c>
      <c r="M133"/>
    </row>
    <row r="134" spans="1:13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97</v>
      </c>
      <c r="H134" s="7">
        <v>101</v>
      </c>
      <c r="I134" s="121">
        <v>0</v>
      </c>
      <c r="J134" s="121">
        <v>0</v>
      </c>
      <c r="K134" s="121">
        <v>0</v>
      </c>
      <c r="L134" s="121">
        <v>0</v>
      </c>
      <c r="M134"/>
    </row>
    <row r="135" spans="1:13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98</v>
      </c>
      <c r="H135" s="7">
        <v>102</v>
      </c>
      <c r="I135" s="116">
        <f t="shared" ref="I135:L137" si="12">I136</f>
        <v>0</v>
      </c>
      <c r="J135" s="115">
        <f t="shared" si="12"/>
        <v>0</v>
      </c>
      <c r="K135" s="115">
        <f t="shared" si="12"/>
        <v>0</v>
      </c>
      <c r="L135" s="115">
        <f t="shared" si="12"/>
        <v>0</v>
      </c>
      <c r="M135"/>
    </row>
    <row r="136" spans="1:13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98</v>
      </c>
      <c r="H136" s="90">
        <v>103</v>
      </c>
      <c r="I136" s="115">
        <f t="shared" si="12"/>
        <v>0</v>
      </c>
      <c r="J136" s="115">
        <f t="shared" si="12"/>
        <v>0</v>
      </c>
      <c r="K136" s="115">
        <f t="shared" si="12"/>
        <v>0</v>
      </c>
      <c r="L136" s="115">
        <f t="shared" si="12"/>
        <v>0</v>
      </c>
      <c r="M136"/>
    </row>
    <row r="137" spans="1:13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98</v>
      </c>
      <c r="H137" s="90">
        <v>104</v>
      </c>
      <c r="I137" s="115">
        <f t="shared" si="12"/>
        <v>0</v>
      </c>
      <c r="J137" s="115">
        <f t="shared" si="12"/>
        <v>0</v>
      </c>
      <c r="K137" s="115">
        <f t="shared" si="12"/>
        <v>0</v>
      </c>
      <c r="L137" s="115">
        <f t="shared" si="12"/>
        <v>0</v>
      </c>
      <c r="M137"/>
    </row>
    <row r="138" spans="1:13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98</v>
      </c>
      <c r="H138" s="90">
        <v>105</v>
      </c>
      <c r="I138" s="121">
        <v>0</v>
      </c>
      <c r="J138" s="134">
        <v>0</v>
      </c>
      <c r="K138" s="121">
        <v>0</v>
      </c>
      <c r="L138" s="121">
        <v>0</v>
      </c>
      <c r="M138"/>
    </row>
    <row r="139" spans="1:13" hidden="1">
      <c r="A139" s="83">
        <v>2</v>
      </c>
      <c r="B139" s="49">
        <v>7</v>
      </c>
      <c r="C139" s="49"/>
      <c r="D139" s="50"/>
      <c r="E139" s="50"/>
      <c r="F139" s="52"/>
      <c r="G139" s="51" t="s">
        <v>99</v>
      </c>
      <c r="H139" s="90">
        <v>106</v>
      </c>
      <c r="I139" s="116">
        <f>SUM(I140+I145+I153)</f>
        <v>0</v>
      </c>
      <c r="J139" s="127">
        <f>SUM(J140+J145+J153)</f>
        <v>0</v>
      </c>
      <c r="K139" s="116">
        <f>SUM(K140+K145+K153)</f>
        <v>0</v>
      </c>
      <c r="L139" s="115">
        <f>SUM(L140+L145+L153)</f>
        <v>0</v>
      </c>
    </row>
    <row r="140" spans="1:13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100</v>
      </c>
      <c r="H140" s="90">
        <v>107</v>
      </c>
      <c r="I140" s="116">
        <f t="shared" ref="I140:L141" si="13">I141</f>
        <v>0</v>
      </c>
      <c r="J140" s="127">
        <f t="shared" si="13"/>
        <v>0</v>
      </c>
      <c r="K140" s="116">
        <f t="shared" si="13"/>
        <v>0</v>
      </c>
      <c r="L140" s="115">
        <f t="shared" si="13"/>
        <v>0</v>
      </c>
    </row>
    <row r="141" spans="1:13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100</v>
      </c>
      <c r="H141" s="90">
        <v>108</v>
      </c>
      <c r="I141" s="116">
        <f t="shared" si="13"/>
        <v>0</v>
      </c>
      <c r="J141" s="127">
        <f t="shared" si="13"/>
        <v>0</v>
      </c>
      <c r="K141" s="116">
        <f t="shared" si="13"/>
        <v>0</v>
      </c>
      <c r="L141" s="115">
        <f t="shared" si="13"/>
        <v>0</v>
      </c>
    </row>
    <row r="142" spans="1:13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100</v>
      </c>
      <c r="H142" s="90">
        <v>109</v>
      </c>
      <c r="I142" s="116">
        <f>SUM(I143:I144)</f>
        <v>0</v>
      </c>
      <c r="J142" s="127">
        <f>SUM(J143:J144)</f>
        <v>0</v>
      </c>
      <c r="K142" s="116">
        <f>SUM(K143:K144)</f>
        <v>0</v>
      </c>
      <c r="L142" s="115">
        <f>SUM(L143:L144)</f>
        <v>0</v>
      </c>
    </row>
    <row r="143" spans="1:13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101</v>
      </c>
      <c r="H143" s="90">
        <v>110</v>
      </c>
      <c r="I143" s="135">
        <v>0</v>
      </c>
      <c r="J143" s="135">
        <v>0</v>
      </c>
      <c r="K143" s="135">
        <v>0</v>
      </c>
      <c r="L143" s="135">
        <v>0</v>
      </c>
    </row>
    <row r="144" spans="1:13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102</v>
      </c>
      <c r="H144" s="90">
        <v>111</v>
      </c>
      <c r="I144" s="120">
        <v>0</v>
      </c>
      <c r="J144" s="120">
        <v>0</v>
      </c>
      <c r="K144" s="120">
        <v>0</v>
      </c>
      <c r="L144" s="120">
        <v>0</v>
      </c>
    </row>
    <row r="145" spans="1:13" ht="25.5" hidden="1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103</v>
      </c>
      <c r="H145" s="90">
        <v>112</v>
      </c>
      <c r="I145" s="117">
        <f t="shared" ref="I145:L146" si="14">I146</f>
        <v>0</v>
      </c>
      <c r="J145" s="129">
        <f t="shared" si="14"/>
        <v>0</v>
      </c>
      <c r="K145" s="117">
        <f t="shared" si="14"/>
        <v>0</v>
      </c>
      <c r="L145" s="118">
        <f t="shared" si="14"/>
        <v>0</v>
      </c>
      <c r="M145"/>
    </row>
    <row r="146" spans="1:13" ht="25.5" hidden="1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104</v>
      </c>
      <c r="H146" s="90">
        <v>113</v>
      </c>
      <c r="I146" s="116">
        <f t="shared" si="14"/>
        <v>0</v>
      </c>
      <c r="J146" s="127">
        <f t="shared" si="14"/>
        <v>0</v>
      </c>
      <c r="K146" s="116">
        <f t="shared" si="14"/>
        <v>0</v>
      </c>
      <c r="L146" s="115">
        <f t="shared" si="14"/>
        <v>0</v>
      </c>
      <c r="M146"/>
    </row>
    <row r="147" spans="1:13" ht="25.5" hidden="1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104</v>
      </c>
      <c r="H147" s="90">
        <v>114</v>
      </c>
      <c r="I147" s="116">
        <f>SUM(I148:I149)</f>
        <v>0</v>
      </c>
      <c r="J147" s="127">
        <f>SUM(J148:J149)</f>
        <v>0</v>
      </c>
      <c r="K147" s="116">
        <f>SUM(K148:K149)</f>
        <v>0</v>
      </c>
      <c r="L147" s="115">
        <f>SUM(L148:L149)</f>
        <v>0</v>
      </c>
      <c r="M147"/>
    </row>
    <row r="148" spans="1:13" hidden="1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105</v>
      </c>
      <c r="H148" s="90">
        <v>115</v>
      </c>
      <c r="I148" s="120">
        <v>0</v>
      </c>
      <c r="J148" s="120">
        <v>0</v>
      </c>
      <c r="K148" s="120">
        <v>0</v>
      </c>
      <c r="L148" s="120">
        <v>0</v>
      </c>
    </row>
    <row r="149" spans="1:13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106</v>
      </c>
      <c r="H149" s="90">
        <v>116</v>
      </c>
      <c r="I149" s="120">
        <v>0</v>
      </c>
      <c r="J149" s="120">
        <v>0</v>
      </c>
      <c r="K149" s="120">
        <v>0</v>
      </c>
      <c r="L149" s="120">
        <v>0</v>
      </c>
    </row>
    <row r="150" spans="1:13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107</v>
      </c>
      <c r="H150" s="90">
        <v>117</v>
      </c>
      <c r="I150" s="116">
        <f>I151</f>
        <v>0</v>
      </c>
      <c r="J150" s="116">
        <f>J151</f>
        <v>0</v>
      </c>
      <c r="K150" s="116">
        <f>K151</f>
        <v>0</v>
      </c>
      <c r="L150" s="116">
        <f>L151</f>
        <v>0</v>
      </c>
    </row>
    <row r="151" spans="1:13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107</v>
      </c>
      <c r="H151" s="90">
        <v>118</v>
      </c>
      <c r="I151" s="116">
        <f>SUM(I152)</f>
        <v>0</v>
      </c>
      <c r="J151" s="116">
        <f>SUM(J152)</f>
        <v>0</v>
      </c>
      <c r="K151" s="116">
        <f>SUM(K152)</f>
        <v>0</v>
      </c>
      <c r="L151" s="116">
        <f>SUM(L152)</f>
        <v>0</v>
      </c>
    </row>
    <row r="152" spans="1:13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107</v>
      </c>
      <c r="H152" s="90">
        <v>119</v>
      </c>
      <c r="I152" s="120">
        <v>0</v>
      </c>
      <c r="J152" s="120">
        <v>0</v>
      </c>
      <c r="K152" s="120">
        <v>0</v>
      </c>
      <c r="L152" s="120">
        <v>0</v>
      </c>
    </row>
    <row r="153" spans="1:13" hidden="1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108</v>
      </c>
      <c r="H153" s="90">
        <v>120</v>
      </c>
      <c r="I153" s="116">
        <f t="shared" ref="I153:L154" si="15">I154</f>
        <v>0</v>
      </c>
      <c r="J153" s="127">
        <f t="shared" si="15"/>
        <v>0</v>
      </c>
      <c r="K153" s="116">
        <f t="shared" si="15"/>
        <v>0</v>
      </c>
      <c r="L153" s="115">
        <f t="shared" si="15"/>
        <v>0</v>
      </c>
    </row>
    <row r="154" spans="1:13" hidden="1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108</v>
      </c>
      <c r="H154" s="90">
        <v>121</v>
      </c>
      <c r="I154" s="125">
        <f t="shared" si="15"/>
        <v>0</v>
      </c>
      <c r="J154" s="133">
        <f t="shared" si="15"/>
        <v>0</v>
      </c>
      <c r="K154" s="125">
        <f t="shared" si="15"/>
        <v>0</v>
      </c>
      <c r="L154" s="124">
        <f t="shared" si="15"/>
        <v>0</v>
      </c>
    </row>
    <row r="155" spans="1:13" hidden="1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108</v>
      </c>
      <c r="H155" s="90">
        <v>122</v>
      </c>
      <c r="I155" s="116">
        <f>SUM(I156:I157)</f>
        <v>0</v>
      </c>
      <c r="J155" s="127">
        <f>SUM(J156:J157)</f>
        <v>0</v>
      </c>
      <c r="K155" s="116">
        <f>SUM(K156:K157)</f>
        <v>0</v>
      </c>
      <c r="L155" s="115">
        <f>SUM(L156:L157)</f>
        <v>0</v>
      </c>
    </row>
    <row r="156" spans="1:13" hidden="1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109</v>
      </c>
      <c r="H156" s="90">
        <v>123</v>
      </c>
      <c r="I156" s="135">
        <v>0</v>
      </c>
      <c r="J156" s="135">
        <v>0</v>
      </c>
      <c r="K156" s="135">
        <v>0</v>
      </c>
      <c r="L156" s="135">
        <v>0</v>
      </c>
    </row>
    <row r="157" spans="1:13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110</v>
      </c>
      <c r="H157" s="90">
        <v>124</v>
      </c>
      <c r="I157" s="120">
        <v>0</v>
      </c>
      <c r="J157" s="121">
        <v>0</v>
      </c>
      <c r="K157" s="121">
        <v>0</v>
      </c>
      <c r="L157" s="121">
        <v>0</v>
      </c>
    </row>
    <row r="158" spans="1:13" hidden="1">
      <c r="A158" s="83">
        <v>2</v>
      </c>
      <c r="B158" s="83">
        <v>8</v>
      </c>
      <c r="C158" s="49"/>
      <c r="D158" s="66"/>
      <c r="E158" s="54"/>
      <c r="F158" s="92"/>
      <c r="G158" s="59" t="s">
        <v>111</v>
      </c>
      <c r="H158" s="90">
        <v>125</v>
      </c>
      <c r="I158" s="123">
        <f>I159</f>
        <v>0</v>
      </c>
      <c r="J158" s="128">
        <f>J159</f>
        <v>0</v>
      </c>
      <c r="K158" s="123">
        <f>K159</f>
        <v>0</v>
      </c>
      <c r="L158" s="122">
        <f>L159</f>
        <v>0</v>
      </c>
    </row>
    <row r="159" spans="1:13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111</v>
      </c>
      <c r="H159" s="90">
        <v>126</v>
      </c>
      <c r="I159" s="123">
        <f>I160+I165</f>
        <v>0</v>
      </c>
      <c r="J159" s="128">
        <f>J160+J165</f>
        <v>0</v>
      </c>
      <c r="K159" s="123">
        <f>K160+K165</f>
        <v>0</v>
      </c>
      <c r="L159" s="122">
        <f>L160+L165</f>
        <v>0</v>
      </c>
    </row>
    <row r="160" spans="1:13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112</v>
      </c>
      <c r="H160" s="90">
        <v>127</v>
      </c>
      <c r="I160" s="116">
        <f>I161</f>
        <v>0</v>
      </c>
      <c r="J160" s="127">
        <f>J161</f>
        <v>0</v>
      </c>
      <c r="K160" s="116">
        <f>K161</f>
        <v>0</v>
      </c>
      <c r="L160" s="115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112</v>
      </c>
      <c r="H161" s="90">
        <v>128</v>
      </c>
      <c r="I161" s="123">
        <f>SUM(I162:I164)</f>
        <v>0</v>
      </c>
      <c r="J161" s="123">
        <f>SUM(J162:J164)</f>
        <v>0</v>
      </c>
      <c r="K161" s="123">
        <f>SUM(K162:K164)</f>
        <v>0</v>
      </c>
      <c r="L161" s="123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113</v>
      </c>
      <c r="H162" s="90">
        <v>129</v>
      </c>
      <c r="I162" s="120">
        <v>0</v>
      </c>
      <c r="J162" s="120">
        <v>0</v>
      </c>
      <c r="K162" s="120">
        <v>0</v>
      </c>
      <c r="L162" s="120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114</v>
      </c>
      <c r="H163" s="90">
        <v>130</v>
      </c>
      <c r="I163" s="136">
        <v>0</v>
      </c>
      <c r="J163" s="136">
        <v>0</v>
      </c>
      <c r="K163" s="136">
        <v>0</v>
      </c>
      <c r="L163" s="136">
        <v>0</v>
      </c>
      <c r="M163"/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115</v>
      </c>
      <c r="H164" s="90">
        <v>131</v>
      </c>
      <c r="I164" s="136">
        <v>0</v>
      </c>
      <c r="J164" s="137">
        <v>0</v>
      </c>
      <c r="K164" s="136">
        <v>0</v>
      </c>
      <c r="L164" s="126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116</v>
      </c>
      <c r="H165" s="90">
        <v>132</v>
      </c>
      <c r="I165" s="116">
        <f t="shared" ref="I165:L166" si="16">I166</f>
        <v>0</v>
      </c>
      <c r="J165" s="127">
        <f t="shared" si="16"/>
        <v>0</v>
      </c>
      <c r="K165" s="116">
        <f t="shared" si="16"/>
        <v>0</v>
      </c>
      <c r="L165" s="115">
        <f t="shared" si="16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116</v>
      </c>
      <c r="H166" s="90">
        <v>133</v>
      </c>
      <c r="I166" s="116">
        <f t="shared" si="16"/>
        <v>0</v>
      </c>
      <c r="J166" s="127">
        <f t="shared" si="16"/>
        <v>0</v>
      </c>
      <c r="K166" s="116">
        <f t="shared" si="16"/>
        <v>0</v>
      </c>
      <c r="L166" s="115">
        <f t="shared" si="16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116</v>
      </c>
      <c r="H167" s="90">
        <v>134</v>
      </c>
      <c r="I167" s="138">
        <v>0</v>
      </c>
      <c r="J167" s="121">
        <v>0</v>
      </c>
      <c r="K167" s="121">
        <v>0</v>
      </c>
      <c r="L167" s="121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117</v>
      </c>
      <c r="H168" s="90">
        <v>135</v>
      </c>
      <c r="I168" s="116">
        <f>I169+I173</f>
        <v>0</v>
      </c>
      <c r="J168" s="127">
        <f>J169+J173</f>
        <v>0</v>
      </c>
      <c r="K168" s="116">
        <f>K169+K173</f>
        <v>0</v>
      </c>
      <c r="L168" s="115">
        <f>L169+L173</f>
        <v>0</v>
      </c>
      <c r="M168"/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118</v>
      </c>
      <c r="H169" s="90">
        <v>136</v>
      </c>
      <c r="I169" s="116">
        <f t="shared" ref="I169:L171" si="17">I170</f>
        <v>0</v>
      </c>
      <c r="J169" s="127">
        <f t="shared" si="17"/>
        <v>0</v>
      </c>
      <c r="K169" s="116">
        <f t="shared" si="17"/>
        <v>0</v>
      </c>
      <c r="L169" s="115">
        <f t="shared" si="17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118</v>
      </c>
      <c r="H170" s="90">
        <v>137</v>
      </c>
      <c r="I170" s="123">
        <f t="shared" si="17"/>
        <v>0</v>
      </c>
      <c r="J170" s="128">
        <f t="shared" si="17"/>
        <v>0</v>
      </c>
      <c r="K170" s="123">
        <f t="shared" si="17"/>
        <v>0</v>
      </c>
      <c r="L170" s="122">
        <f t="shared" si="17"/>
        <v>0</v>
      </c>
      <c r="M170"/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118</v>
      </c>
      <c r="H171" s="90">
        <v>138</v>
      </c>
      <c r="I171" s="116">
        <f t="shared" si="17"/>
        <v>0</v>
      </c>
      <c r="J171" s="127">
        <f t="shared" si="17"/>
        <v>0</v>
      </c>
      <c r="K171" s="116">
        <f t="shared" si="17"/>
        <v>0</v>
      </c>
      <c r="L171" s="115">
        <f t="shared" si="17"/>
        <v>0</v>
      </c>
      <c r="M171"/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118</v>
      </c>
      <c r="H172" s="90">
        <v>139</v>
      </c>
      <c r="I172" s="135">
        <v>0</v>
      </c>
      <c r="J172" s="135">
        <v>0</v>
      </c>
      <c r="K172" s="135">
        <v>0</v>
      </c>
      <c r="L172" s="135">
        <v>0</v>
      </c>
      <c r="M172"/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119</v>
      </c>
      <c r="H173" s="90">
        <v>140</v>
      </c>
      <c r="I173" s="116">
        <f>SUM(I174+I179)</f>
        <v>0</v>
      </c>
      <c r="J173" s="116">
        <f>SUM(J174+J179)</f>
        <v>0</v>
      </c>
      <c r="K173" s="116">
        <f>SUM(K174+K179)</f>
        <v>0</v>
      </c>
      <c r="L173" s="116">
        <f>SUM(L174+L179)</f>
        <v>0</v>
      </c>
      <c r="M173"/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120</v>
      </c>
      <c r="H174" s="90">
        <v>141</v>
      </c>
      <c r="I174" s="123">
        <f>I175</f>
        <v>0</v>
      </c>
      <c r="J174" s="128">
        <f>J175</f>
        <v>0</v>
      </c>
      <c r="K174" s="123">
        <f>K175</f>
        <v>0</v>
      </c>
      <c r="L174" s="122">
        <f>L175</f>
        <v>0</v>
      </c>
      <c r="M174"/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120</v>
      </c>
      <c r="H175" s="90">
        <v>142</v>
      </c>
      <c r="I175" s="116">
        <f>SUM(I176:I178)</f>
        <v>0</v>
      </c>
      <c r="J175" s="127">
        <f>SUM(J176:J178)</f>
        <v>0</v>
      </c>
      <c r="K175" s="116">
        <f>SUM(K176:K178)</f>
        <v>0</v>
      </c>
      <c r="L175" s="115">
        <f>SUM(L176:L178)</f>
        <v>0</v>
      </c>
      <c r="M175"/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121</v>
      </c>
      <c r="H176" s="90">
        <v>143</v>
      </c>
      <c r="I176" s="136">
        <v>0</v>
      </c>
      <c r="J176" s="119">
        <v>0</v>
      </c>
      <c r="K176" s="119">
        <v>0</v>
      </c>
      <c r="L176" s="119">
        <v>0</v>
      </c>
      <c r="M176"/>
    </row>
    <row r="177" spans="1:13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122</v>
      </c>
      <c r="H177" s="90">
        <v>144</v>
      </c>
      <c r="I177" s="120">
        <v>0</v>
      </c>
      <c r="J177" s="139">
        <v>0</v>
      </c>
      <c r="K177" s="139">
        <v>0</v>
      </c>
      <c r="L177" s="139">
        <v>0</v>
      </c>
      <c r="M177"/>
    </row>
    <row r="178" spans="1:13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123</v>
      </c>
      <c r="H178" s="90">
        <v>145</v>
      </c>
      <c r="I178" s="120">
        <v>0</v>
      </c>
      <c r="J178" s="120">
        <v>0</v>
      </c>
      <c r="K178" s="120">
        <v>0</v>
      </c>
      <c r="L178" s="120">
        <v>0</v>
      </c>
      <c r="M178"/>
    </row>
    <row r="179" spans="1:13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124</v>
      </c>
      <c r="H179" s="90">
        <v>146</v>
      </c>
      <c r="I179" s="116">
        <f>I180</f>
        <v>0</v>
      </c>
      <c r="J179" s="127">
        <f>J180</f>
        <v>0</v>
      </c>
      <c r="K179" s="116">
        <f>K180</f>
        <v>0</v>
      </c>
      <c r="L179" s="115">
        <f>L180</f>
        <v>0</v>
      </c>
      <c r="M179"/>
    </row>
    <row r="180" spans="1:13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125</v>
      </c>
      <c r="H180" s="90">
        <v>147</v>
      </c>
      <c r="I180" s="123">
        <f>SUM(I181:I183)</f>
        <v>0</v>
      </c>
      <c r="J180" s="123">
        <f>SUM(J181:J183)</f>
        <v>0</v>
      </c>
      <c r="K180" s="123">
        <f>SUM(K181:K183)</f>
        <v>0</v>
      </c>
      <c r="L180" s="123">
        <f>SUM(L181:L183)</f>
        <v>0</v>
      </c>
      <c r="M180"/>
    </row>
    <row r="181" spans="1:13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126</v>
      </c>
      <c r="H181" s="90">
        <v>148</v>
      </c>
      <c r="I181" s="120">
        <v>0</v>
      </c>
      <c r="J181" s="119">
        <v>0</v>
      </c>
      <c r="K181" s="119">
        <v>0</v>
      </c>
      <c r="L181" s="119">
        <v>0</v>
      </c>
      <c r="M181"/>
    </row>
    <row r="182" spans="1:13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127</v>
      </c>
      <c r="H182" s="90">
        <v>149</v>
      </c>
      <c r="I182" s="119">
        <v>0</v>
      </c>
      <c r="J182" s="121">
        <v>0</v>
      </c>
      <c r="K182" s="121">
        <v>0</v>
      </c>
      <c r="L182" s="121">
        <v>0</v>
      </c>
      <c r="M182"/>
    </row>
    <row r="183" spans="1:13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128</v>
      </c>
      <c r="H183" s="90">
        <v>150</v>
      </c>
      <c r="I183" s="139">
        <v>0</v>
      </c>
      <c r="J183" s="139">
        <v>0</v>
      </c>
      <c r="K183" s="139">
        <v>0</v>
      </c>
      <c r="L183" s="139">
        <v>0</v>
      </c>
      <c r="M183"/>
    </row>
    <row r="184" spans="1:13" ht="76.5" hidden="1" customHeight="1">
      <c r="A184" s="49">
        <v>3</v>
      </c>
      <c r="B184" s="51"/>
      <c r="C184" s="49"/>
      <c r="D184" s="50"/>
      <c r="E184" s="50"/>
      <c r="F184" s="52"/>
      <c r="G184" s="88" t="s">
        <v>129</v>
      </c>
      <c r="H184" s="90">
        <v>151</v>
      </c>
      <c r="I184" s="115">
        <f>SUM(I185+I238+I303)</f>
        <v>0</v>
      </c>
      <c r="J184" s="127">
        <f>SUM(J185+J238+J303)</f>
        <v>0</v>
      </c>
      <c r="K184" s="116">
        <f>SUM(K185+K238+K303)</f>
        <v>0</v>
      </c>
      <c r="L184" s="115">
        <f>SUM(L185+L238+L303)</f>
        <v>0</v>
      </c>
      <c r="M184"/>
    </row>
    <row r="185" spans="1:13" ht="25.5" hidden="1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130</v>
      </c>
      <c r="H185" s="90">
        <v>152</v>
      </c>
      <c r="I185" s="115">
        <f>SUM(I186+I209+I216+I228+I232)</f>
        <v>0</v>
      </c>
      <c r="J185" s="122">
        <f>SUM(J186+J209+J216+J228+J232)</f>
        <v>0</v>
      </c>
      <c r="K185" s="122">
        <f>SUM(K186+K209+K216+K228+K232)</f>
        <v>0</v>
      </c>
      <c r="L185" s="122">
        <f>SUM(L186+L209+L216+L228+L232)</f>
        <v>0</v>
      </c>
      <c r="M185"/>
    </row>
    <row r="186" spans="1:13" ht="25.5" hidden="1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131</v>
      </c>
      <c r="H186" s="90">
        <v>153</v>
      </c>
      <c r="I186" s="122">
        <f>SUM(I187+I190+I195+I201+I206)</f>
        <v>0</v>
      </c>
      <c r="J186" s="127">
        <f>SUM(J187+J190+J195+J201+J206)</f>
        <v>0</v>
      </c>
      <c r="K186" s="116">
        <f>SUM(K187+K190+K195+K201+K206)</f>
        <v>0</v>
      </c>
      <c r="L186" s="115">
        <f>SUM(L187+L190+L195+L201+L206)</f>
        <v>0</v>
      </c>
      <c r="M186"/>
    </row>
    <row r="187" spans="1:13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132</v>
      </c>
      <c r="H187" s="90">
        <v>154</v>
      </c>
      <c r="I187" s="115">
        <f t="shared" ref="I187:L188" si="18">I188</f>
        <v>0</v>
      </c>
      <c r="J187" s="128">
        <f t="shared" si="18"/>
        <v>0</v>
      </c>
      <c r="K187" s="123">
        <f t="shared" si="18"/>
        <v>0</v>
      </c>
      <c r="L187" s="122">
        <f t="shared" si="18"/>
        <v>0</v>
      </c>
    </row>
    <row r="188" spans="1:13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132</v>
      </c>
      <c r="H188" s="90">
        <v>155</v>
      </c>
      <c r="I188" s="122">
        <f t="shared" si="18"/>
        <v>0</v>
      </c>
      <c r="J188" s="115">
        <f t="shared" si="18"/>
        <v>0</v>
      </c>
      <c r="K188" s="115">
        <f t="shared" si="18"/>
        <v>0</v>
      </c>
      <c r="L188" s="115">
        <f t="shared" si="18"/>
        <v>0</v>
      </c>
    </row>
    <row r="189" spans="1:13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132</v>
      </c>
      <c r="H189" s="90">
        <v>156</v>
      </c>
      <c r="I189" s="121">
        <v>0</v>
      </c>
      <c r="J189" s="121">
        <v>0</v>
      </c>
      <c r="K189" s="121">
        <v>0</v>
      </c>
      <c r="L189" s="121">
        <v>0</v>
      </c>
    </row>
    <row r="190" spans="1:13" hidden="1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133</v>
      </c>
      <c r="H190" s="90">
        <v>157</v>
      </c>
      <c r="I190" s="122">
        <f>I191</f>
        <v>0</v>
      </c>
      <c r="J190" s="128">
        <f>J191</f>
        <v>0</v>
      </c>
      <c r="K190" s="123">
        <f>K191</f>
        <v>0</v>
      </c>
      <c r="L190" s="122">
        <f>L191</f>
        <v>0</v>
      </c>
    </row>
    <row r="191" spans="1:13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133</v>
      </c>
      <c r="H191" s="90">
        <v>158</v>
      </c>
      <c r="I191" s="115">
        <f>SUM(I192:I194)</f>
        <v>0</v>
      </c>
      <c r="J191" s="127">
        <f>SUM(J192:J194)</f>
        <v>0</v>
      </c>
      <c r="K191" s="116">
        <f>SUM(K192:K194)</f>
        <v>0</v>
      </c>
      <c r="L191" s="115">
        <f>SUM(L192:L194)</f>
        <v>0</v>
      </c>
    </row>
    <row r="192" spans="1:13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134</v>
      </c>
      <c r="H192" s="90">
        <v>159</v>
      </c>
      <c r="I192" s="119">
        <v>0</v>
      </c>
      <c r="J192" s="119">
        <v>0</v>
      </c>
      <c r="K192" s="119">
        <v>0</v>
      </c>
      <c r="L192" s="139">
        <v>0</v>
      </c>
    </row>
    <row r="193" spans="1:13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135</v>
      </c>
      <c r="H193" s="90">
        <v>160</v>
      </c>
      <c r="I193" s="121">
        <v>0</v>
      </c>
      <c r="J193" s="121">
        <v>0</v>
      </c>
      <c r="K193" s="121">
        <v>0</v>
      </c>
      <c r="L193" s="121">
        <v>0</v>
      </c>
    </row>
    <row r="194" spans="1:13" ht="25.5" hidden="1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136</v>
      </c>
      <c r="H194" s="90">
        <v>161</v>
      </c>
      <c r="I194" s="119">
        <v>0</v>
      </c>
      <c r="J194" s="119">
        <v>0</v>
      </c>
      <c r="K194" s="119">
        <v>0</v>
      </c>
      <c r="L194" s="139">
        <v>0</v>
      </c>
      <c r="M194"/>
    </row>
    <row r="195" spans="1:13" hidden="1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137</v>
      </c>
      <c r="H195" s="90">
        <v>162</v>
      </c>
      <c r="I195" s="115">
        <f>I196</f>
        <v>0</v>
      </c>
      <c r="J195" s="127">
        <f>J196</f>
        <v>0</v>
      </c>
      <c r="K195" s="116">
        <f>K196</f>
        <v>0</v>
      </c>
      <c r="L195" s="115">
        <f>L196</f>
        <v>0</v>
      </c>
    </row>
    <row r="196" spans="1:13" hidden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137</v>
      </c>
      <c r="H196" s="90">
        <v>163</v>
      </c>
      <c r="I196" s="115">
        <f>SUM(I197:I200)</f>
        <v>0</v>
      </c>
      <c r="J196" s="115">
        <f>SUM(J197:J200)</f>
        <v>0</v>
      </c>
      <c r="K196" s="115">
        <f>SUM(K197:K200)</f>
        <v>0</v>
      </c>
      <c r="L196" s="115">
        <f>SUM(L197:L200)</f>
        <v>0</v>
      </c>
    </row>
    <row r="197" spans="1:13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138</v>
      </c>
      <c r="H197" s="90">
        <v>164</v>
      </c>
      <c r="I197" s="121">
        <v>0</v>
      </c>
      <c r="J197" s="121">
        <v>0</v>
      </c>
      <c r="K197" s="121">
        <v>0</v>
      </c>
      <c r="L197" s="139">
        <v>0</v>
      </c>
    </row>
    <row r="198" spans="1:13" hidden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139</v>
      </c>
      <c r="H198" s="90">
        <v>165</v>
      </c>
      <c r="I198" s="119">
        <v>0</v>
      </c>
      <c r="J198" s="121">
        <v>0</v>
      </c>
      <c r="K198" s="121">
        <v>0</v>
      </c>
      <c r="L198" s="121">
        <v>0</v>
      </c>
    </row>
    <row r="199" spans="1:13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140</v>
      </c>
      <c r="H199" s="90">
        <v>166</v>
      </c>
      <c r="I199" s="119">
        <v>0</v>
      </c>
      <c r="J199" s="126">
        <v>0</v>
      </c>
      <c r="K199" s="126">
        <v>0</v>
      </c>
      <c r="L199" s="126">
        <v>0</v>
      </c>
    </row>
    <row r="200" spans="1:13" ht="26.25" hidden="1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141</v>
      </c>
      <c r="H200" s="90">
        <v>167</v>
      </c>
      <c r="I200" s="140">
        <v>0</v>
      </c>
      <c r="J200" s="141">
        <v>0</v>
      </c>
      <c r="K200" s="121">
        <v>0</v>
      </c>
      <c r="L200" s="121">
        <v>0</v>
      </c>
      <c r="M200"/>
    </row>
    <row r="201" spans="1:13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142</v>
      </c>
      <c r="H201" s="90">
        <v>168</v>
      </c>
      <c r="I201" s="115">
        <f>I202</f>
        <v>0</v>
      </c>
      <c r="J201" s="129">
        <f>J202</f>
        <v>0</v>
      </c>
      <c r="K201" s="117">
        <f>K202</f>
        <v>0</v>
      </c>
      <c r="L201" s="118">
        <f>L202</f>
        <v>0</v>
      </c>
    </row>
    <row r="202" spans="1:13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142</v>
      </c>
      <c r="H202" s="90">
        <v>169</v>
      </c>
      <c r="I202" s="122">
        <f>SUM(I203:I205)</f>
        <v>0</v>
      </c>
      <c r="J202" s="127">
        <f>SUM(J203:J205)</f>
        <v>0</v>
      </c>
      <c r="K202" s="116">
        <f>SUM(K203:K205)</f>
        <v>0</v>
      </c>
      <c r="L202" s="115">
        <f>SUM(L203:L205)</f>
        <v>0</v>
      </c>
    </row>
    <row r="203" spans="1:13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143</v>
      </c>
      <c r="H203" s="90">
        <v>170</v>
      </c>
      <c r="I203" s="121">
        <v>0</v>
      </c>
      <c r="J203" s="121">
        <v>0</v>
      </c>
      <c r="K203" s="121">
        <v>0</v>
      </c>
      <c r="L203" s="139">
        <v>0</v>
      </c>
    </row>
    <row r="204" spans="1:13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144</v>
      </c>
      <c r="H204" s="90">
        <v>171</v>
      </c>
      <c r="I204" s="119">
        <v>0</v>
      </c>
      <c r="J204" s="119">
        <v>0</v>
      </c>
      <c r="K204" s="120">
        <v>0</v>
      </c>
      <c r="L204" s="121">
        <v>0</v>
      </c>
      <c r="M204"/>
    </row>
    <row r="205" spans="1:13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145</v>
      </c>
      <c r="H205" s="90">
        <v>172</v>
      </c>
      <c r="I205" s="119">
        <v>0</v>
      </c>
      <c r="J205" s="119">
        <v>0</v>
      </c>
      <c r="K205" s="119">
        <v>0</v>
      </c>
      <c r="L205" s="121">
        <v>0</v>
      </c>
    </row>
    <row r="206" spans="1:13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146</v>
      </c>
      <c r="H206" s="90">
        <v>173</v>
      </c>
      <c r="I206" s="115">
        <f t="shared" ref="I206:L207" si="19">I207</f>
        <v>0</v>
      </c>
      <c r="J206" s="127">
        <f t="shared" si="19"/>
        <v>0</v>
      </c>
      <c r="K206" s="116">
        <f t="shared" si="19"/>
        <v>0</v>
      </c>
      <c r="L206" s="115">
        <f t="shared" si="19"/>
        <v>0</v>
      </c>
      <c r="M206"/>
    </row>
    <row r="207" spans="1:13" ht="25.5" hidden="1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146</v>
      </c>
      <c r="H207" s="90">
        <v>174</v>
      </c>
      <c r="I207" s="116">
        <f t="shared" si="19"/>
        <v>0</v>
      </c>
      <c r="J207" s="116">
        <f t="shared" si="19"/>
        <v>0</v>
      </c>
      <c r="K207" s="116">
        <f t="shared" si="19"/>
        <v>0</v>
      </c>
      <c r="L207" s="116">
        <f t="shared" si="19"/>
        <v>0</v>
      </c>
      <c r="M207"/>
    </row>
    <row r="208" spans="1:13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146</v>
      </c>
      <c r="H208" s="90">
        <v>175</v>
      </c>
      <c r="I208" s="119">
        <v>0</v>
      </c>
      <c r="J208" s="121">
        <v>0</v>
      </c>
      <c r="K208" s="121">
        <v>0</v>
      </c>
      <c r="L208" s="121">
        <v>0</v>
      </c>
      <c r="M208"/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147</v>
      </c>
      <c r="H209" s="90">
        <v>176</v>
      </c>
      <c r="I209" s="115">
        <f t="shared" ref="I209:L210" si="20">I210</f>
        <v>0</v>
      </c>
      <c r="J209" s="129">
        <f t="shared" si="20"/>
        <v>0</v>
      </c>
      <c r="K209" s="117">
        <f t="shared" si="20"/>
        <v>0</v>
      </c>
      <c r="L209" s="118">
        <f t="shared" si="20"/>
        <v>0</v>
      </c>
      <c r="M209"/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147</v>
      </c>
      <c r="H210" s="90">
        <v>177</v>
      </c>
      <c r="I210" s="122">
        <f t="shared" si="20"/>
        <v>0</v>
      </c>
      <c r="J210" s="127">
        <f t="shared" si="20"/>
        <v>0</v>
      </c>
      <c r="K210" s="116">
        <f t="shared" si="20"/>
        <v>0</v>
      </c>
      <c r="L210" s="115">
        <f t="shared" si="20"/>
        <v>0</v>
      </c>
      <c r="M210"/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147</v>
      </c>
      <c r="H211" s="90">
        <v>178</v>
      </c>
      <c r="I211" s="115">
        <f>SUM(I212:I215)</f>
        <v>0</v>
      </c>
      <c r="J211" s="128">
        <f>SUM(J212:J215)</f>
        <v>0</v>
      </c>
      <c r="K211" s="123">
        <f>SUM(K212:K215)</f>
        <v>0</v>
      </c>
      <c r="L211" s="122">
        <f>SUM(L212:L215)</f>
        <v>0</v>
      </c>
      <c r="M211"/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148</v>
      </c>
      <c r="H212" s="90">
        <v>179</v>
      </c>
      <c r="I212" s="121">
        <v>0</v>
      </c>
      <c r="J212" s="121">
        <v>0</v>
      </c>
      <c r="K212" s="121">
        <v>0</v>
      </c>
      <c r="L212" s="121">
        <v>0</v>
      </c>
      <c r="M212"/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149</v>
      </c>
      <c r="H213" s="90">
        <v>180</v>
      </c>
      <c r="I213" s="121">
        <v>0</v>
      </c>
      <c r="J213" s="121">
        <v>0</v>
      </c>
      <c r="K213" s="121">
        <v>0</v>
      </c>
      <c r="L213" s="121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150</v>
      </c>
      <c r="H214" s="90">
        <v>181</v>
      </c>
      <c r="I214" s="121">
        <v>0</v>
      </c>
      <c r="J214" s="121">
        <v>0</v>
      </c>
      <c r="K214" s="121">
        <v>0</v>
      </c>
      <c r="L214" s="121">
        <v>0</v>
      </c>
      <c r="M214"/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151</v>
      </c>
      <c r="H215" s="90">
        <v>182</v>
      </c>
      <c r="I215" s="121">
        <v>0</v>
      </c>
      <c r="J215" s="121">
        <v>0</v>
      </c>
      <c r="K215" s="121">
        <v>0</v>
      </c>
      <c r="L215" s="139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152</v>
      </c>
      <c r="H216" s="90">
        <v>183</v>
      </c>
      <c r="I216" s="115">
        <f>SUM(I217+I220)</f>
        <v>0</v>
      </c>
      <c r="J216" s="127">
        <f>SUM(J217+J220)</f>
        <v>0</v>
      </c>
      <c r="K216" s="116">
        <f>SUM(K217+K220)</f>
        <v>0</v>
      </c>
      <c r="L216" s="115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153</v>
      </c>
      <c r="H217" s="90">
        <v>184</v>
      </c>
      <c r="I217" s="122">
        <f t="shared" ref="I217:L218" si="21">I218</f>
        <v>0</v>
      </c>
      <c r="J217" s="128">
        <f t="shared" si="21"/>
        <v>0</v>
      </c>
      <c r="K217" s="123">
        <f t="shared" si="21"/>
        <v>0</v>
      </c>
      <c r="L217" s="122">
        <f t="shared" si="21"/>
        <v>0</v>
      </c>
      <c r="M217"/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153</v>
      </c>
      <c r="H218" s="90">
        <v>185</v>
      </c>
      <c r="I218" s="115">
        <f t="shared" si="21"/>
        <v>0</v>
      </c>
      <c r="J218" s="127">
        <f t="shared" si="21"/>
        <v>0</v>
      </c>
      <c r="K218" s="116">
        <f t="shared" si="21"/>
        <v>0</v>
      </c>
      <c r="L218" s="115">
        <f t="shared" si="21"/>
        <v>0</v>
      </c>
      <c r="M218"/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153</v>
      </c>
      <c r="H219" s="90">
        <v>186</v>
      </c>
      <c r="I219" s="139">
        <v>0</v>
      </c>
      <c r="J219" s="139">
        <v>0</v>
      </c>
      <c r="K219" s="139">
        <v>0</v>
      </c>
      <c r="L219" s="139">
        <v>0</v>
      </c>
      <c r="M219"/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154</v>
      </c>
      <c r="H220" s="90">
        <v>187</v>
      </c>
      <c r="I220" s="115">
        <f>I221</f>
        <v>0</v>
      </c>
      <c r="J220" s="127">
        <f>J221</f>
        <v>0</v>
      </c>
      <c r="K220" s="116">
        <f>K221</f>
        <v>0</v>
      </c>
      <c r="L220" s="115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154</v>
      </c>
      <c r="H221" s="90">
        <v>188</v>
      </c>
      <c r="I221" s="115">
        <f>SUM(I222:I227)</f>
        <v>0</v>
      </c>
      <c r="J221" s="115">
        <f>SUM(J222:J227)</f>
        <v>0</v>
      </c>
      <c r="K221" s="115">
        <f>SUM(K222:K227)</f>
        <v>0</v>
      </c>
      <c r="L221" s="115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155</v>
      </c>
      <c r="H222" s="90">
        <v>189</v>
      </c>
      <c r="I222" s="121">
        <v>0</v>
      </c>
      <c r="J222" s="121">
        <v>0</v>
      </c>
      <c r="K222" s="121">
        <v>0</v>
      </c>
      <c r="L222" s="139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156</v>
      </c>
      <c r="H223" s="90">
        <v>190</v>
      </c>
      <c r="I223" s="121">
        <v>0</v>
      </c>
      <c r="J223" s="121">
        <v>0</v>
      </c>
      <c r="K223" s="121">
        <v>0</v>
      </c>
      <c r="L223" s="121">
        <v>0</v>
      </c>
      <c r="M223"/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157</v>
      </c>
      <c r="H224" s="90">
        <v>191</v>
      </c>
      <c r="I224" s="121">
        <v>0</v>
      </c>
      <c r="J224" s="121">
        <v>0</v>
      </c>
      <c r="K224" s="121">
        <v>0</v>
      </c>
      <c r="L224" s="121">
        <v>0</v>
      </c>
    </row>
    <row r="225" spans="1:13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158</v>
      </c>
      <c r="H225" s="90">
        <v>192</v>
      </c>
      <c r="I225" s="121">
        <v>0</v>
      </c>
      <c r="J225" s="121">
        <v>0</v>
      </c>
      <c r="K225" s="121">
        <v>0</v>
      </c>
      <c r="L225" s="139">
        <v>0</v>
      </c>
      <c r="M225"/>
    </row>
    <row r="226" spans="1:13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159</v>
      </c>
      <c r="H226" s="90">
        <v>193</v>
      </c>
      <c r="I226" s="121">
        <v>0</v>
      </c>
      <c r="J226" s="121">
        <v>0</v>
      </c>
      <c r="K226" s="121">
        <v>0</v>
      </c>
      <c r="L226" s="121">
        <v>0</v>
      </c>
    </row>
    <row r="227" spans="1:13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154</v>
      </c>
      <c r="H227" s="90">
        <v>194</v>
      </c>
      <c r="I227" s="121">
        <v>0</v>
      </c>
      <c r="J227" s="121">
        <v>0</v>
      </c>
      <c r="K227" s="121">
        <v>0</v>
      </c>
      <c r="L227" s="139">
        <v>0</v>
      </c>
    </row>
    <row r="228" spans="1:13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160</v>
      </c>
      <c r="H228" s="90">
        <v>195</v>
      </c>
      <c r="I228" s="122">
        <f t="shared" ref="I228:L230" si="22">I229</f>
        <v>0</v>
      </c>
      <c r="J228" s="128">
        <f t="shared" si="22"/>
        <v>0</v>
      </c>
      <c r="K228" s="123">
        <f t="shared" si="22"/>
        <v>0</v>
      </c>
      <c r="L228" s="123">
        <f t="shared" si="22"/>
        <v>0</v>
      </c>
      <c r="M228"/>
    </row>
    <row r="229" spans="1:13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160</v>
      </c>
      <c r="H229" s="90">
        <v>196</v>
      </c>
      <c r="I229" s="124">
        <f t="shared" si="22"/>
        <v>0</v>
      </c>
      <c r="J229" s="133">
        <f t="shared" si="22"/>
        <v>0</v>
      </c>
      <c r="K229" s="125">
        <f t="shared" si="22"/>
        <v>0</v>
      </c>
      <c r="L229" s="125">
        <f t="shared" si="22"/>
        <v>0</v>
      </c>
      <c r="M229"/>
    </row>
    <row r="230" spans="1:13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161</v>
      </c>
      <c r="H230" s="90">
        <v>197</v>
      </c>
      <c r="I230" s="115">
        <f t="shared" si="22"/>
        <v>0</v>
      </c>
      <c r="J230" s="127">
        <f t="shared" si="22"/>
        <v>0</v>
      </c>
      <c r="K230" s="116">
        <f t="shared" si="22"/>
        <v>0</v>
      </c>
      <c r="L230" s="116">
        <f t="shared" si="22"/>
        <v>0</v>
      </c>
      <c r="M230"/>
    </row>
    <row r="231" spans="1:13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161</v>
      </c>
      <c r="H231" s="90">
        <v>198</v>
      </c>
      <c r="I231" s="121">
        <v>0</v>
      </c>
      <c r="J231" s="121">
        <v>0</v>
      </c>
      <c r="K231" s="121">
        <v>0</v>
      </c>
      <c r="L231" s="121">
        <v>0</v>
      </c>
      <c r="M231"/>
    </row>
    <row r="232" spans="1:13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162</v>
      </c>
      <c r="H232" s="90">
        <v>199</v>
      </c>
      <c r="I232" s="115">
        <f t="shared" ref="I232:L233" si="23">I233</f>
        <v>0</v>
      </c>
      <c r="J232" s="115">
        <f t="shared" si="23"/>
        <v>0</v>
      </c>
      <c r="K232" s="115">
        <f t="shared" si="23"/>
        <v>0</v>
      </c>
      <c r="L232" s="115">
        <f t="shared" si="23"/>
        <v>0</v>
      </c>
      <c r="M232"/>
    </row>
    <row r="233" spans="1:13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162</v>
      </c>
      <c r="H233" s="90">
        <v>200</v>
      </c>
      <c r="I233" s="115">
        <f t="shared" si="23"/>
        <v>0</v>
      </c>
      <c r="J233" s="115">
        <f t="shared" si="23"/>
        <v>0</v>
      </c>
      <c r="K233" s="115">
        <f t="shared" si="23"/>
        <v>0</v>
      </c>
      <c r="L233" s="115">
        <f t="shared" si="23"/>
        <v>0</v>
      </c>
      <c r="M233"/>
    </row>
    <row r="234" spans="1:13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162</v>
      </c>
      <c r="H234" s="90">
        <v>201</v>
      </c>
      <c r="I234" s="115">
        <f>SUM(I235:I237)</f>
        <v>0</v>
      </c>
      <c r="J234" s="115">
        <f>SUM(J235:J237)</f>
        <v>0</v>
      </c>
      <c r="K234" s="115">
        <f>SUM(K235:K237)</f>
        <v>0</v>
      </c>
      <c r="L234" s="115">
        <f>SUM(L235:L237)</f>
        <v>0</v>
      </c>
      <c r="M234"/>
    </row>
    <row r="235" spans="1:13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163</v>
      </c>
      <c r="H235" s="90">
        <v>202</v>
      </c>
      <c r="I235" s="121">
        <v>0</v>
      </c>
      <c r="J235" s="121">
        <v>0</v>
      </c>
      <c r="K235" s="121">
        <v>0</v>
      </c>
      <c r="L235" s="121">
        <v>0</v>
      </c>
    </row>
    <row r="236" spans="1:13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164</v>
      </c>
      <c r="H236" s="90">
        <v>203</v>
      </c>
      <c r="I236" s="121">
        <v>0</v>
      </c>
      <c r="J236" s="121">
        <v>0</v>
      </c>
      <c r="K236" s="121">
        <v>0</v>
      </c>
      <c r="L236" s="121">
        <v>0</v>
      </c>
    </row>
    <row r="237" spans="1:13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165</v>
      </c>
      <c r="H237" s="90">
        <v>204</v>
      </c>
      <c r="I237" s="121">
        <v>0</v>
      </c>
      <c r="J237" s="121">
        <v>0</v>
      </c>
      <c r="K237" s="121">
        <v>0</v>
      </c>
      <c r="L237" s="121">
        <v>0</v>
      </c>
      <c r="M237"/>
    </row>
    <row r="238" spans="1:13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166</v>
      </c>
      <c r="H238" s="90">
        <v>205</v>
      </c>
      <c r="I238" s="115">
        <f>SUM(I239+I271)</f>
        <v>0</v>
      </c>
      <c r="J238" s="127">
        <f>SUM(J239+J271)</f>
        <v>0</v>
      </c>
      <c r="K238" s="116">
        <f>SUM(K239+K271)</f>
        <v>0</v>
      </c>
      <c r="L238" s="116">
        <f>SUM(L239+L271)</f>
        <v>0</v>
      </c>
      <c r="M238"/>
    </row>
    <row r="239" spans="1:13" ht="38.2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167</v>
      </c>
      <c r="H239" s="90">
        <v>206</v>
      </c>
      <c r="I239" s="124">
        <f>SUM(I240+I249+I253+I257+I261+I264+I267)</f>
        <v>0</v>
      </c>
      <c r="J239" s="133">
        <f>SUM(J240+J249+J253+J257+J261+J264+J267)</f>
        <v>0</v>
      </c>
      <c r="K239" s="125">
        <f>SUM(K240+K249+K253+K257+K261+K264+K267)</f>
        <v>0</v>
      </c>
      <c r="L239" s="125">
        <f>SUM(L240+L249+L253+L257+L261+L264+L267)</f>
        <v>0</v>
      </c>
      <c r="M239"/>
    </row>
    <row r="240" spans="1:13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168</v>
      </c>
      <c r="H240" s="90">
        <v>207</v>
      </c>
      <c r="I240" s="124">
        <f>I241</f>
        <v>0</v>
      </c>
      <c r="J240" s="124">
        <f>J241</f>
        <v>0</v>
      </c>
      <c r="K240" s="124">
        <f>K241</f>
        <v>0</v>
      </c>
      <c r="L240" s="124">
        <f>L241</f>
        <v>0</v>
      </c>
    </row>
    <row r="241" spans="1:13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169</v>
      </c>
      <c r="H241" s="90">
        <v>208</v>
      </c>
      <c r="I241" s="115">
        <f>SUM(I242:I242)</f>
        <v>0</v>
      </c>
      <c r="J241" s="127">
        <f>SUM(J242:J242)</f>
        <v>0</v>
      </c>
      <c r="K241" s="116">
        <f>SUM(K242:K242)</f>
        <v>0</v>
      </c>
      <c r="L241" s="116">
        <f>SUM(L242:L242)</f>
        <v>0</v>
      </c>
    </row>
    <row r="242" spans="1:13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169</v>
      </c>
      <c r="H242" s="90">
        <v>209</v>
      </c>
      <c r="I242" s="121">
        <v>0</v>
      </c>
      <c r="J242" s="121">
        <v>0</v>
      </c>
      <c r="K242" s="121">
        <v>0</v>
      </c>
      <c r="L242" s="121">
        <v>0</v>
      </c>
    </row>
    <row r="243" spans="1:13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170</v>
      </c>
      <c r="H243" s="90">
        <v>210</v>
      </c>
      <c r="I243" s="115">
        <f>SUM(I244:I245)</f>
        <v>0</v>
      </c>
      <c r="J243" s="115">
        <f>SUM(J244:J245)</f>
        <v>0</v>
      </c>
      <c r="K243" s="115">
        <f>SUM(K244:K245)</f>
        <v>0</v>
      </c>
      <c r="L243" s="115">
        <f>SUM(L244:L245)</f>
        <v>0</v>
      </c>
    </row>
    <row r="244" spans="1:13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171</v>
      </c>
      <c r="H244" s="90">
        <v>211</v>
      </c>
      <c r="I244" s="121">
        <v>0</v>
      </c>
      <c r="J244" s="121">
        <v>0</v>
      </c>
      <c r="K244" s="121">
        <v>0</v>
      </c>
      <c r="L244" s="121">
        <v>0</v>
      </c>
    </row>
    <row r="245" spans="1:13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172</v>
      </c>
      <c r="H245" s="90">
        <v>212</v>
      </c>
      <c r="I245" s="121">
        <v>0</v>
      </c>
      <c r="J245" s="121">
        <v>0</v>
      </c>
      <c r="K245" s="121">
        <v>0</v>
      </c>
      <c r="L245" s="121">
        <v>0</v>
      </c>
    </row>
    <row r="246" spans="1:13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173</v>
      </c>
      <c r="H246" s="90">
        <v>213</v>
      </c>
      <c r="I246" s="115">
        <f>SUM(I247:I248)</f>
        <v>0</v>
      </c>
      <c r="J246" s="115">
        <f>SUM(J247:J248)</f>
        <v>0</v>
      </c>
      <c r="K246" s="115">
        <f>SUM(K247:K248)</f>
        <v>0</v>
      </c>
      <c r="L246" s="115">
        <f>SUM(L247:L248)</f>
        <v>0</v>
      </c>
    </row>
    <row r="247" spans="1:13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174</v>
      </c>
      <c r="H247" s="90">
        <v>214</v>
      </c>
      <c r="I247" s="121">
        <v>0</v>
      </c>
      <c r="J247" s="121">
        <v>0</v>
      </c>
      <c r="K247" s="121">
        <v>0</v>
      </c>
      <c r="L247" s="121">
        <v>0</v>
      </c>
    </row>
    <row r="248" spans="1:13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175</v>
      </c>
      <c r="H248" s="90">
        <v>215</v>
      </c>
      <c r="I248" s="121">
        <v>0</v>
      </c>
      <c r="J248" s="121">
        <v>0</v>
      </c>
      <c r="K248" s="121">
        <v>0</v>
      </c>
      <c r="L248" s="121">
        <v>0</v>
      </c>
    </row>
    <row r="249" spans="1:13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176</v>
      </c>
      <c r="H249" s="90">
        <v>216</v>
      </c>
      <c r="I249" s="115">
        <f>I250</f>
        <v>0</v>
      </c>
      <c r="J249" s="115">
        <f>J250</f>
        <v>0</v>
      </c>
      <c r="K249" s="115">
        <f>K250</f>
        <v>0</v>
      </c>
      <c r="L249" s="115">
        <f>L250</f>
        <v>0</v>
      </c>
    </row>
    <row r="250" spans="1:13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176</v>
      </c>
      <c r="H250" s="90">
        <v>217</v>
      </c>
      <c r="I250" s="115">
        <f>SUM(I251:I252)</f>
        <v>0</v>
      </c>
      <c r="J250" s="127">
        <f>SUM(J251:J252)</f>
        <v>0</v>
      </c>
      <c r="K250" s="116">
        <f>SUM(K251:K252)</f>
        <v>0</v>
      </c>
      <c r="L250" s="116">
        <f>SUM(L251:L252)</f>
        <v>0</v>
      </c>
    </row>
    <row r="251" spans="1:13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177</v>
      </c>
      <c r="H251" s="90">
        <v>218</v>
      </c>
      <c r="I251" s="121">
        <v>0</v>
      </c>
      <c r="J251" s="121">
        <v>0</v>
      </c>
      <c r="K251" s="121">
        <v>0</v>
      </c>
      <c r="L251" s="121">
        <v>0</v>
      </c>
      <c r="M251"/>
    </row>
    <row r="252" spans="1:13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178</v>
      </c>
      <c r="H252" s="90">
        <v>219</v>
      </c>
      <c r="I252" s="121">
        <v>0</v>
      </c>
      <c r="J252" s="121">
        <v>0</v>
      </c>
      <c r="K252" s="121">
        <v>0</v>
      </c>
      <c r="L252" s="121">
        <v>0</v>
      </c>
      <c r="M252"/>
    </row>
    <row r="253" spans="1:13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179</v>
      </c>
      <c r="H253" s="90">
        <v>220</v>
      </c>
      <c r="I253" s="122">
        <f>I254</f>
        <v>0</v>
      </c>
      <c r="J253" s="128">
        <f>J254</f>
        <v>0</v>
      </c>
      <c r="K253" s="123">
        <f>K254</f>
        <v>0</v>
      </c>
      <c r="L253" s="123">
        <f>L254</f>
        <v>0</v>
      </c>
      <c r="M253"/>
    </row>
    <row r="254" spans="1:13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179</v>
      </c>
      <c r="H254" s="90">
        <v>221</v>
      </c>
      <c r="I254" s="115">
        <f>I255+I256</f>
        <v>0</v>
      </c>
      <c r="J254" s="115">
        <f>J255+J256</f>
        <v>0</v>
      </c>
      <c r="K254" s="115">
        <f>K255+K256</f>
        <v>0</v>
      </c>
      <c r="L254" s="115">
        <f>L255+L256</f>
        <v>0</v>
      </c>
      <c r="M254"/>
    </row>
    <row r="255" spans="1:13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180</v>
      </c>
      <c r="H255" s="90">
        <v>222</v>
      </c>
      <c r="I255" s="121">
        <v>0</v>
      </c>
      <c r="J255" s="121">
        <v>0</v>
      </c>
      <c r="K255" s="121">
        <v>0</v>
      </c>
      <c r="L255" s="121">
        <v>0</v>
      </c>
      <c r="M255"/>
    </row>
    <row r="256" spans="1:13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181</v>
      </c>
      <c r="H256" s="90">
        <v>223</v>
      </c>
      <c r="I256" s="139">
        <v>0</v>
      </c>
      <c r="J256" s="136">
        <v>0</v>
      </c>
      <c r="K256" s="139">
        <v>0</v>
      </c>
      <c r="L256" s="139">
        <v>0</v>
      </c>
      <c r="M256"/>
    </row>
    <row r="257" spans="1:13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182</v>
      </c>
      <c r="H257" s="90">
        <v>224</v>
      </c>
      <c r="I257" s="115">
        <f>I258</f>
        <v>0</v>
      </c>
      <c r="J257" s="116">
        <f>J258</f>
        <v>0</v>
      </c>
      <c r="K257" s="115">
        <f>K258</f>
        <v>0</v>
      </c>
      <c r="L257" s="116">
        <f>L258</f>
        <v>0</v>
      </c>
    </row>
    <row r="258" spans="1:13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182</v>
      </c>
      <c r="H258" s="90">
        <v>225</v>
      </c>
      <c r="I258" s="122">
        <f>SUM(I259:I260)</f>
        <v>0</v>
      </c>
      <c r="J258" s="128">
        <f>SUM(J259:J260)</f>
        <v>0</v>
      </c>
      <c r="K258" s="123">
        <f>SUM(K259:K260)</f>
        <v>0</v>
      </c>
      <c r="L258" s="123">
        <f>SUM(L259:L260)</f>
        <v>0</v>
      </c>
    </row>
    <row r="259" spans="1:13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183</v>
      </c>
      <c r="H259" s="90">
        <v>226</v>
      </c>
      <c r="I259" s="121">
        <v>0</v>
      </c>
      <c r="J259" s="121">
        <v>0</v>
      </c>
      <c r="K259" s="121">
        <v>0</v>
      </c>
      <c r="L259" s="121">
        <v>0</v>
      </c>
      <c r="M259"/>
    </row>
    <row r="260" spans="1:13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184</v>
      </c>
      <c r="H260" s="90">
        <v>227</v>
      </c>
      <c r="I260" s="121">
        <v>0</v>
      </c>
      <c r="J260" s="121">
        <v>0</v>
      </c>
      <c r="K260" s="121">
        <v>0</v>
      </c>
      <c r="L260" s="121">
        <v>0</v>
      </c>
      <c r="M260"/>
    </row>
    <row r="261" spans="1:13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185</v>
      </c>
      <c r="H261" s="90">
        <v>228</v>
      </c>
      <c r="I261" s="115">
        <f t="shared" ref="I261:L262" si="24">I262</f>
        <v>0</v>
      </c>
      <c r="J261" s="127">
        <f t="shared" si="24"/>
        <v>0</v>
      </c>
      <c r="K261" s="116">
        <f t="shared" si="24"/>
        <v>0</v>
      </c>
      <c r="L261" s="116">
        <f t="shared" si="24"/>
        <v>0</v>
      </c>
    </row>
    <row r="262" spans="1:13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185</v>
      </c>
      <c r="H262" s="90">
        <v>229</v>
      </c>
      <c r="I262" s="116">
        <f t="shared" si="24"/>
        <v>0</v>
      </c>
      <c r="J262" s="127">
        <f t="shared" si="24"/>
        <v>0</v>
      </c>
      <c r="K262" s="116">
        <f t="shared" si="24"/>
        <v>0</v>
      </c>
      <c r="L262" s="116">
        <f t="shared" si="24"/>
        <v>0</v>
      </c>
    </row>
    <row r="263" spans="1:13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185</v>
      </c>
      <c r="H263" s="90">
        <v>230</v>
      </c>
      <c r="I263" s="139">
        <v>0</v>
      </c>
      <c r="J263" s="139">
        <v>0</v>
      </c>
      <c r="K263" s="139">
        <v>0</v>
      </c>
      <c r="L263" s="139">
        <v>0</v>
      </c>
    </row>
    <row r="264" spans="1:13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186</v>
      </c>
      <c r="H264" s="90">
        <v>231</v>
      </c>
      <c r="I264" s="115">
        <f t="shared" ref="I264:L265" si="25">I265</f>
        <v>0</v>
      </c>
      <c r="J264" s="127">
        <f t="shared" si="25"/>
        <v>0</v>
      </c>
      <c r="K264" s="116">
        <f t="shared" si="25"/>
        <v>0</v>
      </c>
      <c r="L264" s="116">
        <f t="shared" si="25"/>
        <v>0</v>
      </c>
    </row>
    <row r="265" spans="1:13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186</v>
      </c>
      <c r="H265" s="90">
        <v>232</v>
      </c>
      <c r="I265" s="115">
        <f t="shared" si="25"/>
        <v>0</v>
      </c>
      <c r="J265" s="127">
        <f t="shared" si="25"/>
        <v>0</v>
      </c>
      <c r="K265" s="116">
        <f t="shared" si="25"/>
        <v>0</v>
      </c>
      <c r="L265" s="116">
        <f t="shared" si="25"/>
        <v>0</v>
      </c>
    </row>
    <row r="266" spans="1:13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186</v>
      </c>
      <c r="H266" s="90">
        <v>233</v>
      </c>
      <c r="I266" s="139">
        <v>0</v>
      </c>
      <c r="J266" s="139">
        <v>0</v>
      </c>
      <c r="K266" s="139">
        <v>0</v>
      </c>
      <c r="L266" s="139">
        <v>0</v>
      </c>
    </row>
    <row r="267" spans="1:13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187</v>
      </c>
      <c r="H267" s="90">
        <v>234</v>
      </c>
      <c r="I267" s="115">
        <f>I268</f>
        <v>0</v>
      </c>
      <c r="J267" s="127">
        <f>J268</f>
        <v>0</v>
      </c>
      <c r="K267" s="116">
        <f>K268</f>
        <v>0</v>
      </c>
      <c r="L267" s="116">
        <f>L268</f>
        <v>0</v>
      </c>
    </row>
    <row r="268" spans="1:13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187</v>
      </c>
      <c r="H268" s="90">
        <v>235</v>
      </c>
      <c r="I268" s="115">
        <f>I269+I270</f>
        <v>0</v>
      </c>
      <c r="J268" s="115">
        <f>J269+J270</f>
        <v>0</v>
      </c>
      <c r="K268" s="115">
        <f>K269+K270</f>
        <v>0</v>
      </c>
      <c r="L268" s="115">
        <f>L269+L270</f>
        <v>0</v>
      </c>
    </row>
    <row r="269" spans="1:13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188</v>
      </c>
      <c r="H269" s="90">
        <v>236</v>
      </c>
      <c r="I269" s="120">
        <v>0</v>
      </c>
      <c r="J269" s="121">
        <v>0</v>
      </c>
      <c r="K269" s="121">
        <v>0</v>
      </c>
      <c r="L269" s="121">
        <v>0</v>
      </c>
      <c r="M269"/>
    </row>
    <row r="270" spans="1:13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189</v>
      </c>
      <c r="H270" s="90">
        <v>237</v>
      </c>
      <c r="I270" s="121">
        <v>0</v>
      </c>
      <c r="J270" s="121">
        <v>0</v>
      </c>
      <c r="K270" s="121">
        <v>0</v>
      </c>
      <c r="L270" s="121">
        <v>0</v>
      </c>
      <c r="M270"/>
    </row>
    <row r="271" spans="1:13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190</v>
      </c>
      <c r="H271" s="90">
        <v>238</v>
      </c>
      <c r="I271" s="115">
        <f>SUM(I272+I281+I285+I289+I293+I296+I299)</f>
        <v>0</v>
      </c>
      <c r="J271" s="127">
        <f>SUM(J272+J281+J285+J289+J293+J296+J299)</f>
        <v>0</v>
      </c>
      <c r="K271" s="116">
        <f>SUM(K272+K281+K285+K289+K293+K296+K299)</f>
        <v>0</v>
      </c>
      <c r="L271" s="116">
        <f>SUM(L272+L281+L285+L289+L293+L296+L299)</f>
        <v>0</v>
      </c>
      <c r="M271"/>
    </row>
    <row r="272" spans="1:13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191</v>
      </c>
      <c r="H272" s="90">
        <v>239</v>
      </c>
      <c r="I272" s="115">
        <f>I273</f>
        <v>0</v>
      </c>
      <c r="J272" s="115">
        <f>J273</f>
        <v>0</v>
      </c>
      <c r="K272" s="115">
        <f>K273</f>
        <v>0</v>
      </c>
      <c r="L272" s="115">
        <f>L273</f>
        <v>0</v>
      </c>
    </row>
    <row r="273" spans="1:13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169</v>
      </c>
      <c r="H273" s="90">
        <v>240</v>
      </c>
      <c r="I273" s="115">
        <f>SUM(I274)</f>
        <v>0</v>
      </c>
      <c r="J273" s="115">
        <f>SUM(J274)</f>
        <v>0</v>
      </c>
      <c r="K273" s="115">
        <f>SUM(K274)</f>
        <v>0</v>
      </c>
      <c r="L273" s="115">
        <f>SUM(L274)</f>
        <v>0</v>
      </c>
    </row>
    <row r="274" spans="1:13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169</v>
      </c>
      <c r="H274" s="90">
        <v>241</v>
      </c>
      <c r="I274" s="121">
        <v>0</v>
      </c>
      <c r="J274" s="121">
        <v>0</v>
      </c>
      <c r="K274" s="121">
        <v>0</v>
      </c>
      <c r="L274" s="121">
        <v>0</v>
      </c>
    </row>
    <row r="275" spans="1:13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192</v>
      </c>
      <c r="H275" s="90">
        <v>242</v>
      </c>
      <c r="I275" s="115">
        <f>SUM(I276:I277)</f>
        <v>0</v>
      </c>
      <c r="J275" s="115">
        <f>SUM(J276:J277)</f>
        <v>0</v>
      </c>
      <c r="K275" s="115">
        <f>SUM(K276:K277)</f>
        <v>0</v>
      </c>
      <c r="L275" s="115">
        <f>SUM(L276:L277)</f>
        <v>0</v>
      </c>
    </row>
    <row r="276" spans="1:13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171</v>
      </c>
      <c r="H276" s="90">
        <v>243</v>
      </c>
      <c r="I276" s="121">
        <v>0</v>
      </c>
      <c r="J276" s="120">
        <v>0</v>
      </c>
      <c r="K276" s="121">
        <v>0</v>
      </c>
      <c r="L276" s="121">
        <v>0</v>
      </c>
    </row>
    <row r="277" spans="1:13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172</v>
      </c>
      <c r="H277" s="90">
        <v>244</v>
      </c>
      <c r="I277" s="121">
        <v>0</v>
      </c>
      <c r="J277" s="120">
        <v>0</v>
      </c>
      <c r="K277" s="121">
        <v>0</v>
      </c>
      <c r="L277" s="121">
        <v>0</v>
      </c>
    </row>
    <row r="278" spans="1:13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173</v>
      </c>
      <c r="H278" s="90">
        <v>245</v>
      </c>
      <c r="I278" s="115">
        <f>SUM(I279:I280)</f>
        <v>0</v>
      </c>
      <c r="J278" s="115">
        <f>SUM(J279:J280)</f>
        <v>0</v>
      </c>
      <c r="K278" s="115">
        <f>SUM(K279:K280)</f>
        <v>0</v>
      </c>
      <c r="L278" s="115">
        <f>SUM(L279:L280)</f>
        <v>0</v>
      </c>
    </row>
    <row r="279" spans="1:13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174</v>
      </c>
      <c r="H279" s="90">
        <v>246</v>
      </c>
      <c r="I279" s="121">
        <v>0</v>
      </c>
      <c r="J279" s="120">
        <v>0</v>
      </c>
      <c r="K279" s="121">
        <v>0</v>
      </c>
      <c r="L279" s="121">
        <v>0</v>
      </c>
    </row>
    <row r="280" spans="1:13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193</v>
      </c>
      <c r="H280" s="90">
        <v>247</v>
      </c>
      <c r="I280" s="121">
        <v>0</v>
      </c>
      <c r="J280" s="120">
        <v>0</v>
      </c>
      <c r="K280" s="121">
        <v>0</v>
      </c>
      <c r="L280" s="121">
        <v>0</v>
      </c>
    </row>
    <row r="281" spans="1:13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194</v>
      </c>
      <c r="H281" s="90">
        <v>248</v>
      </c>
      <c r="I281" s="115">
        <f>I282</f>
        <v>0</v>
      </c>
      <c r="J281" s="116">
        <f>J282</f>
        <v>0</v>
      </c>
      <c r="K281" s="115">
        <f>K282</f>
        <v>0</v>
      </c>
      <c r="L281" s="116">
        <f>L282</f>
        <v>0</v>
      </c>
      <c r="M281"/>
    </row>
    <row r="282" spans="1:13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194</v>
      </c>
      <c r="H282" s="90">
        <v>249</v>
      </c>
      <c r="I282" s="122">
        <f>SUM(I283:I284)</f>
        <v>0</v>
      </c>
      <c r="J282" s="128">
        <f>SUM(J283:J284)</f>
        <v>0</v>
      </c>
      <c r="K282" s="123">
        <f>SUM(K283:K284)</f>
        <v>0</v>
      </c>
      <c r="L282" s="123">
        <f>SUM(L283:L284)</f>
        <v>0</v>
      </c>
      <c r="M282"/>
    </row>
    <row r="283" spans="1:13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195</v>
      </c>
      <c r="H283" s="90">
        <v>250</v>
      </c>
      <c r="I283" s="121">
        <v>0</v>
      </c>
      <c r="J283" s="121">
        <v>0</v>
      </c>
      <c r="K283" s="121">
        <v>0</v>
      </c>
      <c r="L283" s="121">
        <v>0</v>
      </c>
      <c r="M283"/>
    </row>
    <row r="284" spans="1:13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196</v>
      </c>
      <c r="H284" s="90">
        <v>251</v>
      </c>
      <c r="I284" s="121">
        <v>0</v>
      </c>
      <c r="J284" s="121">
        <v>0</v>
      </c>
      <c r="K284" s="121">
        <v>0</v>
      </c>
      <c r="L284" s="121">
        <v>0</v>
      </c>
      <c r="M284"/>
    </row>
    <row r="285" spans="1:13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197</v>
      </c>
      <c r="H285" s="90">
        <v>252</v>
      </c>
      <c r="I285" s="115">
        <f>I286</f>
        <v>0</v>
      </c>
      <c r="J285" s="127">
        <f>J286</f>
        <v>0</v>
      </c>
      <c r="K285" s="116">
        <f>K286</f>
        <v>0</v>
      </c>
      <c r="L285" s="116">
        <f>L286</f>
        <v>0</v>
      </c>
      <c r="M285"/>
    </row>
    <row r="286" spans="1:13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197</v>
      </c>
      <c r="H286" s="90">
        <v>253</v>
      </c>
      <c r="I286" s="115">
        <f>I287+I288</f>
        <v>0</v>
      </c>
      <c r="J286" s="115">
        <f>J287+J288</f>
        <v>0</v>
      </c>
      <c r="K286" s="115">
        <f>K287+K288</f>
        <v>0</v>
      </c>
      <c r="L286" s="115">
        <f>L287+L288</f>
        <v>0</v>
      </c>
      <c r="M286"/>
    </row>
    <row r="287" spans="1:13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198</v>
      </c>
      <c r="H287" s="90">
        <v>254</v>
      </c>
      <c r="I287" s="121">
        <v>0</v>
      </c>
      <c r="J287" s="121">
        <v>0</v>
      </c>
      <c r="K287" s="121">
        <v>0</v>
      </c>
      <c r="L287" s="121">
        <v>0</v>
      </c>
      <c r="M287"/>
    </row>
    <row r="288" spans="1:13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199</v>
      </c>
      <c r="H288" s="90">
        <v>255</v>
      </c>
      <c r="I288" s="121">
        <v>0</v>
      </c>
      <c r="J288" s="121">
        <v>0</v>
      </c>
      <c r="K288" s="121">
        <v>0</v>
      </c>
      <c r="L288" s="121">
        <v>0</v>
      </c>
      <c r="M288"/>
    </row>
    <row r="289" spans="1:13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200</v>
      </c>
      <c r="H289" s="90">
        <v>256</v>
      </c>
      <c r="I289" s="115">
        <f>I290</f>
        <v>0</v>
      </c>
      <c r="J289" s="127">
        <f>J290</f>
        <v>0</v>
      </c>
      <c r="K289" s="116">
        <f>K290</f>
        <v>0</v>
      </c>
      <c r="L289" s="116">
        <f>L290</f>
        <v>0</v>
      </c>
    </row>
    <row r="290" spans="1:13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200</v>
      </c>
      <c r="H290" s="90">
        <v>257</v>
      </c>
      <c r="I290" s="115">
        <f>SUM(I291:I292)</f>
        <v>0</v>
      </c>
      <c r="J290" s="127">
        <f>SUM(J291:J292)</f>
        <v>0</v>
      </c>
      <c r="K290" s="116">
        <f>SUM(K291:K292)</f>
        <v>0</v>
      </c>
      <c r="L290" s="116">
        <f>SUM(L291:L292)</f>
        <v>0</v>
      </c>
    </row>
    <row r="291" spans="1:13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201</v>
      </c>
      <c r="H291" s="90">
        <v>258</v>
      </c>
      <c r="I291" s="121">
        <v>0</v>
      </c>
      <c r="J291" s="121">
        <v>0</v>
      </c>
      <c r="K291" s="121">
        <v>0</v>
      </c>
      <c r="L291" s="121">
        <v>0</v>
      </c>
      <c r="M291"/>
    </row>
    <row r="292" spans="1:13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202</v>
      </c>
      <c r="H292" s="90">
        <v>259</v>
      </c>
      <c r="I292" s="121">
        <v>0</v>
      </c>
      <c r="J292" s="121">
        <v>0</v>
      </c>
      <c r="K292" s="121">
        <v>0</v>
      </c>
      <c r="L292" s="121">
        <v>0</v>
      </c>
      <c r="M292"/>
    </row>
    <row r="293" spans="1:13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203</v>
      </c>
      <c r="H293" s="90">
        <v>260</v>
      </c>
      <c r="I293" s="115">
        <f t="shared" ref="I293:L294" si="26">I294</f>
        <v>0</v>
      </c>
      <c r="J293" s="127">
        <f t="shared" si="26"/>
        <v>0</v>
      </c>
      <c r="K293" s="116">
        <f t="shared" si="26"/>
        <v>0</v>
      </c>
      <c r="L293" s="116">
        <f t="shared" si="26"/>
        <v>0</v>
      </c>
    </row>
    <row r="294" spans="1:13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203</v>
      </c>
      <c r="H294" s="90">
        <v>261</v>
      </c>
      <c r="I294" s="115">
        <f t="shared" si="26"/>
        <v>0</v>
      </c>
      <c r="J294" s="127">
        <f t="shared" si="26"/>
        <v>0</v>
      </c>
      <c r="K294" s="116">
        <f t="shared" si="26"/>
        <v>0</v>
      </c>
      <c r="L294" s="116">
        <f t="shared" si="26"/>
        <v>0</v>
      </c>
    </row>
    <row r="295" spans="1:13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203</v>
      </c>
      <c r="H295" s="90">
        <v>262</v>
      </c>
      <c r="I295" s="121">
        <v>0</v>
      </c>
      <c r="J295" s="121">
        <v>0</v>
      </c>
      <c r="K295" s="121">
        <v>0</v>
      </c>
      <c r="L295" s="121">
        <v>0</v>
      </c>
    </row>
    <row r="296" spans="1:13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186</v>
      </c>
      <c r="H296" s="90">
        <v>263</v>
      </c>
      <c r="I296" s="115">
        <f t="shared" ref="I296:L297" si="27">I297</f>
        <v>0</v>
      </c>
      <c r="J296" s="142">
        <f t="shared" si="27"/>
        <v>0</v>
      </c>
      <c r="K296" s="116">
        <f t="shared" si="27"/>
        <v>0</v>
      </c>
      <c r="L296" s="116">
        <f t="shared" si="27"/>
        <v>0</v>
      </c>
    </row>
    <row r="297" spans="1:13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186</v>
      </c>
      <c r="H297" s="90">
        <v>264</v>
      </c>
      <c r="I297" s="115">
        <f t="shared" si="27"/>
        <v>0</v>
      </c>
      <c r="J297" s="142">
        <f t="shared" si="27"/>
        <v>0</v>
      </c>
      <c r="K297" s="116">
        <f t="shared" si="27"/>
        <v>0</v>
      </c>
      <c r="L297" s="116">
        <f t="shared" si="27"/>
        <v>0</v>
      </c>
    </row>
    <row r="298" spans="1:13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186</v>
      </c>
      <c r="H298" s="90">
        <v>265</v>
      </c>
      <c r="I298" s="121">
        <v>0</v>
      </c>
      <c r="J298" s="121">
        <v>0</v>
      </c>
      <c r="K298" s="121">
        <v>0</v>
      </c>
      <c r="L298" s="121">
        <v>0</v>
      </c>
    </row>
    <row r="299" spans="1:13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187</v>
      </c>
      <c r="H299" s="90">
        <v>266</v>
      </c>
      <c r="I299" s="115">
        <f>I300</f>
        <v>0</v>
      </c>
      <c r="J299" s="142">
        <f>J300</f>
        <v>0</v>
      </c>
      <c r="K299" s="116">
        <f>K300</f>
        <v>0</v>
      </c>
      <c r="L299" s="116">
        <f>L300</f>
        <v>0</v>
      </c>
    </row>
    <row r="300" spans="1:13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187</v>
      </c>
      <c r="H300" s="90">
        <v>267</v>
      </c>
      <c r="I300" s="115">
        <f>I301+I302</f>
        <v>0</v>
      </c>
      <c r="J300" s="115">
        <f>J301+J302</f>
        <v>0</v>
      </c>
      <c r="K300" s="115">
        <f>K301+K302</f>
        <v>0</v>
      </c>
      <c r="L300" s="115">
        <f>L301+L302</f>
        <v>0</v>
      </c>
    </row>
    <row r="301" spans="1:13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188</v>
      </c>
      <c r="H301" s="90">
        <v>268</v>
      </c>
      <c r="I301" s="121">
        <v>0</v>
      </c>
      <c r="J301" s="121">
        <v>0</v>
      </c>
      <c r="K301" s="121">
        <v>0</v>
      </c>
      <c r="L301" s="121">
        <v>0</v>
      </c>
      <c r="M301"/>
    </row>
    <row r="302" spans="1:13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189</v>
      </c>
      <c r="H302" s="90">
        <v>269</v>
      </c>
      <c r="I302" s="121">
        <v>0</v>
      </c>
      <c r="J302" s="121">
        <v>0</v>
      </c>
      <c r="K302" s="121">
        <v>0</v>
      </c>
      <c r="L302" s="121">
        <v>0</v>
      </c>
      <c r="M302"/>
    </row>
    <row r="303" spans="1:13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204</v>
      </c>
      <c r="H303" s="90">
        <v>270</v>
      </c>
      <c r="I303" s="115">
        <f>SUM(I304+I336)</f>
        <v>0</v>
      </c>
      <c r="J303" s="142">
        <f>SUM(J304+J336)</f>
        <v>0</v>
      </c>
      <c r="K303" s="116">
        <f>SUM(K304+K336)</f>
        <v>0</v>
      </c>
      <c r="L303" s="116">
        <f>SUM(L304+L336)</f>
        <v>0</v>
      </c>
      <c r="M303"/>
    </row>
    <row r="304" spans="1:13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205</v>
      </c>
      <c r="H304" s="90">
        <v>271</v>
      </c>
      <c r="I304" s="115">
        <f>SUM(I305+I314+I318+I322+I326+I329+I332)</f>
        <v>0</v>
      </c>
      <c r="J304" s="142">
        <f>SUM(J305+J314+J318+J322+J326+J329+J332)</f>
        <v>0</v>
      </c>
      <c r="K304" s="116">
        <f>SUM(K305+K314+K318+K322+K326+K329+K332)</f>
        <v>0</v>
      </c>
      <c r="L304" s="116">
        <f>SUM(L305+L314+L318+L322+L326+L329+L332)</f>
        <v>0</v>
      </c>
      <c r="M304"/>
    </row>
    <row r="305" spans="1:13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191</v>
      </c>
      <c r="H305" s="90">
        <v>272</v>
      </c>
      <c r="I305" s="115">
        <f>SUM(I306+I308+I311)</f>
        <v>0</v>
      </c>
      <c r="J305" s="115">
        <f>SUM(J306+J308+J311)</f>
        <v>0</v>
      </c>
      <c r="K305" s="115">
        <f>SUM(K306+K308+K311)</f>
        <v>0</v>
      </c>
      <c r="L305" s="115">
        <f>SUM(L306+L308+L311)</f>
        <v>0</v>
      </c>
    </row>
    <row r="306" spans="1:13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169</v>
      </c>
      <c r="H306" s="90">
        <v>273</v>
      </c>
      <c r="I306" s="115">
        <f>SUM(I307:I307)</f>
        <v>0</v>
      </c>
      <c r="J306" s="142">
        <f>SUM(J307:J307)</f>
        <v>0</v>
      </c>
      <c r="K306" s="116">
        <f>SUM(K307:K307)</f>
        <v>0</v>
      </c>
      <c r="L306" s="116">
        <f>SUM(L307:L307)</f>
        <v>0</v>
      </c>
    </row>
    <row r="307" spans="1:13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169</v>
      </c>
      <c r="H307" s="90">
        <v>274</v>
      </c>
      <c r="I307" s="121">
        <v>0</v>
      </c>
      <c r="J307" s="121">
        <v>0</v>
      </c>
      <c r="K307" s="121">
        <v>0</v>
      </c>
      <c r="L307" s="121">
        <v>0</v>
      </c>
    </row>
    <row r="308" spans="1:13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192</v>
      </c>
      <c r="H308" s="90">
        <v>275</v>
      </c>
      <c r="I308" s="115">
        <f>SUM(I309:I310)</f>
        <v>0</v>
      </c>
      <c r="J308" s="115">
        <f>SUM(J309:J310)</f>
        <v>0</v>
      </c>
      <c r="K308" s="115">
        <f>SUM(K309:K310)</f>
        <v>0</v>
      </c>
      <c r="L308" s="115">
        <f>SUM(L309:L310)</f>
        <v>0</v>
      </c>
    </row>
    <row r="309" spans="1:13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171</v>
      </c>
      <c r="H309" s="90">
        <v>276</v>
      </c>
      <c r="I309" s="121">
        <v>0</v>
      </c>
      <c r="J309" s="121">
        <v>0</v>
      </c>
      <c r="K309" s="121">
        <v>0</v>
      </c>
      <c r="L309" s="121">
        <v>0</v>
      </c>
    </row>
    <row r="310" spans="1:13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172</v>
      </c>
      <c r="H310" s="90">
        <v>277</v>
      </c>
      <c r="I310" s="121">
        <v>0</v>
      </c>
      <c r="J310" s="121">
        <v>0</v>
      </c>
      <c r="K310" s="121">
        <v>0</v>
      </c>
      <c r="L310" s="121">
        <v>0</v>
      </c>
    </row>
    <row r="311" spans="1:13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173</v>
      </c>
      <c r="H311" s="90">
        <v>278</v>
      </c>
      <c r="I311" s="115">
        <f>SUM(I312:I313)</f>
        <v>0</v>
      </c>
      <c r="J311" s="115">
        <f>SUM(J312:J313)</f>
        <v>0</v>
      </c>
      <c r="K311" s="115">
        <f>SUM(K312:K313)</f>
        <v>0</v>
      </c>
      <c r="L311" s="115">
        <f>SUM(L312:L313)</f>
        <v>0</v>
      </c>
    </row>
    <row r="312" spans="1:13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174</v>
      </c>
      <c r="H312" s="90">
        <v>279</v>
      </c>
      <c r="I312" s="121">
        <v>0</v>
      </c>
      <c r="J312" s="121">
        <v>0</v>
      </c>
      <c r="K312" s="121">
        <v>0</v>
      </c>
      <c r="L312" s="121">
        <v>0</v>
      </c>
    </row>
    <row r="313" spans="1:13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193</v>
      </c>
      <c r="H313" s="90">
        <v>280</v>
      </c>
      <c r="I313" s="121">
        <v>0</v>
      </c>
      <c r="J313" s="121">
        <v>0</v>
      </c>
      <c r="K313" s="121">
        <v>0</v>
      </c>
      <c r="L313" s="121">
        <v>0</v>
      </c>
    </row>
    <row r="314" spans="1:13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206</v>
      </c>
      <c r="H314" s="90">
        <v>281</v>
      </c>
      <c r="I314" s="115">
        <f>I315</f>
        <v>0</v>
      </c>
      <c r="J314" s="142">
        <f>J315</f>
        <v>0</v>
      </c>
      <c r="K314" s="116">
        <f>K315</f>
        <v>0</v>
      </c>
      <c r="L314" s="116">
        <f>L315</f>
        <v>0</v>
      </c>
    </row>
    <row r="315" spans="1:13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206</v>
      </c>
      <c r="H315" s="90">
        <v>282</v>
      </c>
      <c r="I315" s="122">
        <f>SUM(I316:I317)</f>
        <v>0</v>
      </c>
      <c r="J315" s="143">
        <f>SUM(J316:J317)</f>
        <v>0</v>
      </c>
      <c r="K315" s="123">
        <f>SUM(K316:K317)</f>
        <v>0</v>
      </c>
      <c r="L315" s="123">
        <f>SUM(L316:L317)</f>
        <v>0</v>
      </c>
    </row>
    <row r="316" spans="1:13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207</v>
      </c>
      <c r="H316" s="90">
        <v>283</v>
      </c>
      <c r="I316" s="121">
        <v>0</v>
      </c>
      <c r="J316" s="121">
        <v>0</v>
      </c>
      <c r="K316" s="121">
        <v>0</v>
      </c>
      <c r="L316" s="121">
        <v>0</v>
      </c>
      <c r="M316"/>
    </row>
    <row r="317" spans="1:13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208</v>
      </c>
      <c r="H317" s="90">
        <v>284</v>
      </c>
      <c r="I317" s="121">
        <v>0</v>
      </c>
      <c r="J317" s="121">
        <v>0</v>
      </c>
      <c r="K317" s="121">
        <v>0</v>
      </c>
      <c r="L317" s="121">
        <v>0</v>
      </c>
    </row>
    <row r="318" spans="1:13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209</v>
      </c>
      <c r="H318" s="90">
        <v>285</v>
      </c>
      <c r="I318" s="115">
        <f>I319</f>
        <v>0</v>
      </c>
      <c r="J318" s="142">
        <f>J319</f>
        <v>0</v>
      </c>
      <c r="K318" s="116">
        <f>K319</f>
        <v>0</v>
      </c>
      <c r="L318" s="116">
        <f>L319</f>
        <v>0</v>
      </c>
      <c r="M318"/>
    </row>
    <row r="319" spans="1:13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209</v>
      </c>
      <c r="H319" s="90">
        <v>286</v>
      </c>
      <c r="I319" s="116">
        <f>I320+I321</f>
        <v>0</v>
      </c>
      <c r="J319" s="116">
        <f>J320+J321</f>
        <v>0</v>
      </c>
      <c r="K319" s="116">
        <f>K320+K321</f>
        <v>0</v>
      </c>
      <c r="L319" s="116">
        <f>L320+L321</f>
        <v>0</v>
      </c>
      <c r="M319"/>
    </row>
    <row r="320" spans="1:13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210</v>
      </c>
      <c r="H320" s="90">
        <v>287</v>
      </c>
      <c r="I320" s="139">
        <v>0</v>
      </c>
      <c r="J320" s="139">
        <v>0</v>
      </c>
      <c r="K320" s="139">
        <v>0</v>
      </c>
      <c r="L320" s="138">
        <v>0</v>
      </c>
      <c r="M320"/>
    </row>
    <row r="321" spans="1:13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211</v>
      </c>
      <c r="H321" s="90">
        <v>288</v>
      </c>
      <c r="I321" s="121">
        <v>0</v>
      </c>
      <c r="J321" s="121">
        <v>0</v>
      </c>
      <c r="K321" s="121">
        <v>0</v>
      </c>
      <c r="L321" s="121">
        <v>0</v>
      </c>
      <c r="M321"/>
    </row>
    <row r="322" spans="1:13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212</v>
      </c>
      <c r="H322" s="90">
        <v>289</v>
      </c>
      <c r="I322" s="115">
        <f>I323</f>
        <v>0</v>
      </c>
      <c r="J322" s="142">
        <f>J323</f>
        <v>0</v>
      </c>
      <c r="K322" s="116">
        <f>K323</f>
        <v>0</v>
      </c>
      <c r="L322" s="116">
        <f>L323</f>
        <v>0</v>
      </c>
    </row>
    <row r="323" spans="1:13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212</v>
      </c>
      <c r="H323" s="90">
        <v>290</v>
      </c>
      <c r="I323" s="115">
        <f>SUM(I324:I325)</f>
        <v>0</v>
      </c>
      <c r="J323" s="115">
        <f>SUM(J324:J325)</f>
        <v>0</v>
      </c>
      <c r="K323" s="115">
        <f>SUM(K324:K325)</f>
        <v>0</v>
      </c>
      <c r="L323" s="115">
        <f>SUM(L324:L325)</f>
        <v>0</v>
      </c>
    </row>
    <row r="324" spans="1:13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213</v>
      </c>
      <c r="H324" s="90">
        <v>291</v>
      </c>
      <c r="I324" s="120">
        <v>0</v>
      </c>
      <c r="J324" s="121">
        <v>0</v>
      </c>
      <c r="K324" s="121">
        <v>0</v>
      </c>
      <c r="L324" s="120">
        <v>0</v>
      </c>
    </row>
    <row r="325" spans="1:13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214</v>
      </c>
      <c r="H325" s="90">
        <v>292</v>
      </c>
      <c r="I325" s="121">
        <v>0</v>
      </c>
      <c r="J325" s="139">
        <v>0</v>
      </c>
      <c r="K325" s="139">
        <v>0</v>
      </c>
      <c r="L325" s="138">
        <v>0</v>
      </c>
    </row>
    <row r="326" spans="1:13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215</v>
      </c>
      <c r="H326" s="90">
        <v>293</v>
      </c>
      <c r="I326" s="123">
        <f t="shared" ref="I326:L327" si="28">I327</f>
        <v>0</v>
      </c>
      <c r="J326" s="142">
        <f t="shared" si="28"/>
        <v>0</v>
      </c>
      <c r="K326" s="116">
        <f t="shared" si="28"/>
        <v>0</v>
      </c>
      <c r="L326" s="116">
        <f t="shared" si="28"/>
        <v>0</v>
      </c>
    </row>
    <row r="327" spans="1:13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215</v>
      </c>
      <c r="H327" s="90">
        <v>294</v>
      </c>
      <c r="I327" s="116">
        <f t="shared" si="28"/>
        <v>0</v>
      </c>
      <c r="J327" s="143">
        <f t="shared" si="28"/>
        <v>0</v>
      </c>
      <c r="K327" s="123">
        <f t="shared" si="28"/>
        <v>0</v>
      </c>
      <c r="L327" s="123">
        <f t="shared" si="28"/>
        <v>0</v>
      </c>
    </row>
    <row r="328" spans="1:13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216</v>
      </c>
      <c r="H328" s="90">
        <v>295</v>
      </c>
      <c r="I328" s="121">
        <v>0</v>
      </c>
      <c r="J328" s="139">
        <v>0</v>
      </c>
      <c r="K328" s="139">
        <v>0</v>
      </c>
      <c r="L328" s="138">
        <v>0</v>
      </c>
    </row>
    <row r="329" spans="1:13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186</v>
      </c>
      <c r="H329" s="90">
        <v>296</v>
      </c>
      <c r="I329" s="116">
        <f t="shared" ref="I329:L330" si="29">I330</f>
        <v>0</v>
      </c>
      <c r="J329" s="142">
        <f t="shared" si="29"/>
        <v>0</v>
      </c>
      <c r="K329" s="116">
        <f t="shared" si="29"/>
        <v>0</v>
      </c>
      <c r="L329" s="116">
        <f t="shared" si="29"/>
        <v>0</v>
      </c>
    </row>
    <row r="330" spans="1:13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186</v>
      </c>
      <c r="H330" s="90">
        <v>297</v>
      </c>
      <c r="I330" s="115">
        <f t="shared" si="29"/>
        <v>0</v>
      </c>
      <c r="J330" s="142">
        <f t="shared" si="29"/>
        <v>0</v>
      </c>
      <c r="K330" s="116">
        <f t="shared" si="29"/>
        <v>0</v>
      </c>
      <c r="L330" s="116">
        <f t="shared" si="29"/>
        <v>0</v>
      </c>
    </row>
    <row r="331" spans="1:13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186</v>
      </c>
      <c r="H331" s="90">
        <v>298</v>
      </c>
      <c r="I331" s="139">
        <v>0</v>
      </c>
      <c r="J331" s="139">
        <v>0</v>
      </c>
      <c r="K331" s="139">
        <v>0</v>
      </c>
      <c r="L331" s="138">
        <v>0</v>
      </c>
    </row>
    <row r="332" spans="1:13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217</v>
      </c>
      <c r="H332" s="90">
        <v>299</v>
      </c>
      <c r="I332" s="115">
        <f>I333</f>
        <v>0</v>
      </c>
      <c r="J332" s="142">
        <f>J333</f>
        <v>0</v>
      </c>
      <c r="K332" s="116">
        <f>K333</f>
        <v>0</v>
      </c>
      <c r="L332" s="116">
        <f>L333</f>
        <v>0</v>
      </c>
    </row>
    <row r="333" spans="1:13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217</v>
      </c>
      <c r="H333" s="90">
        <v>300</v>
      </c>
      <c r="I333" s="115">
        <f>I334+I335</f>
        <v>0</v>
      </c>
      <c r="J333" s="115">
        <f>J334+J335</f>
        <v>0</v>
      </c>
      <c r="K333" s="115">
        <f>K334+K335</f>
        <v>0</v>
      </c>
      <c r="L333" s="115">
        <f>L334+L335</f>
        <v>0</v>
      </c>
    </row>
    <row r="334" spans="1:13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218</v>
      </c>
      <c r="H334" s="90">
        <v>301</v>
      </c>
      <c r="I334" s="139">
        <v>0</v>
      </c>
      <c r="J334" s="139">
        <v>0</v>
      </c>
      <c r="K334" s="139">
        <v>0</v>
      </c>
      <c r="L334" s="138">
        <v>0</v>
      </c>
      <c r="M334"/>
    </row>
    <row r="335" spans="1:13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219</v>
      </c>
      <c r="H335" s="90">
        <v>302</v>
      </c>
      <c r="I335" s="121">
        <v>0</v>
      </c>
      <c r="J335" s="121">
        <v>0</v>
      </c>
      <c r="K335" s="121">
        <v>0</v>
      </c>
      <c r="L335" s="121">
        <v>0</v>
      </c>
      <c r="M335"/>
    </row>
    <row r="336" spans="1:13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220</v>
      </c>
      <c r="H336" s="90">
        <v>303</v>
      </c>
      <c r="I336" s="115">
        <f>SUM(I337+I346+I350+I354+I358+I361+I364)</f>
        <v>0</v>
      </c>
      <c r="J336" s="142">
        <f>SUM(J337+J346+J350+J354+J358+J361+J364)</f>
        <v>0</v>
      </c>
      <c r="K336" s="116">
        <f>SUM(K337+K346+K350+K354+K358+K361+K364)</f>
        <v>0</v>
      </c>
      <c r="L336" s="116">
        <f>SUM(L337+L346+L350+L354+L358+L361+L364)</f>
        <v>0</v>
      </c>
      <c r="M336"/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168</v>
      </c>
      <c r="H337" s="90">
        <v>304</v>
      </c>
      <c r="I337" s="115">
        <f>I338</f>
        <v>0</v>
      </c>
      <c r="J337" s="142">
        <f>J338</f>
        <v>0</v>
      </c>
      <c r="K337" s="116">
        <f>K338</f>
        <v>0</v>
      </c>
      <c r="L337" s="116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168</v>
      </c>
      <c r="H338" s="90">
        <v>305</v>
      </c>
      <c r="I338" s="115">
        <f>SUM(I339:I339)</f>
        <v>0</v>
      </c>
      <c r="J338" s="115">
        <f>SUM(J339:J339)</f>
        <v>0</v>
      </c>
      <c r="K338" s="115">
        <f>SUM(K339:K339)</f>
        <v>0</v>
      </c>
      <c r="L338" s="115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169</v>
      </c>
      <c r="H339" s="90">
        <v>306</v>
      </c>
      <c r="I339" s="139">
        <v>0</v>
      </c>
      <c r="J339" s="139">
        <v>0</v>
      </c>
      <c r="K339" s="139">
        <v>0</v>
      </c>
      <c r="L339" s="138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192</v>
      </c>
      <c r="H340" s="90">
        <v>307</v>
      </c>
      <c r="I340" s="115">
        <f>SUM(I341:I342)</f>
        <v>0</v>
      </c>
      <c r="J340" s="115">
        <f>SUM(J341:J342)</f>
        <v>0</v>
      </c>
      <c r="K340" s="115">
        <f>SUM(K341:K342)</f>
        <v>0</v>
      </c>
      <c r="L340" s="115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171</v>
      </c>
      <c r="H341" s="90">
        <v>308</v>
      </c>
      <c r="I341" s="139">
        <v>0</v>
      </c>
      <c r="J341" s="139">
        <v>0</v>
      </c>
      <c r="K341" s="139">
        <v>0</v>
      </c>
      <c r="L341" s="138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172</v>
      </c>
      <c r="H342" s="90">
        <v>309</v>
      </c>
      <c r="I342" s="121">
        <v>0</v>
      </c>
      <c r="J342" s="121">
        <v>0</v>
      </c>
      <c r="K342" s="121">
        <v>0</v>
      </c>
      <c r="L342" s="121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173</v>
      </c>
      <c r="H343" s="90">
        <v>310</v>
      </c>
      <c r="I343" s="115">
        <f>SUM(I344:I345)</f>
        <v>0</v>
      </c>
      <c r="J343" s="115">
        <f>SUM(J344:J345)</f>
        <v>0</v>
      </c>
      <c r="K343" s="115">
        <f>SUM(K344:K345)</f>
        <v>0</v>
      </c>
      <c r="L343" s="115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174</v>
      </c>
      <c r="H344" s="90">
        <v>311</v>
      </c>
      <c r="I344" s="121">
        <v>0</v>
      </c>
      <c r="J344" s="121">
        <v>0</v>
      </c>
      <c r="K344" s="121">
        <v>0</v>
      </c>
      <c r="L344" s="121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193</v>
      </c>
      <c r="H345" s="90">
        <v>312</v>
      </c>
      <c r="I345" s="126">
        <v>0</v>
      </c>
      <c r="J345" s="144">
        <v>0</v>
      </c>
      <c r="K345" s="126">
        <v>0</v>
      </c>
      <c r="L345" s="126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206</v>
      </c>
      <c r="H346" s="90">
        <v>313</v>
      </c>
      <c r="I346" s="124">
        <f>I347</f>
        <v>0</v>
      </c>
      <c r="J346" s="145">
        <f>J347</f>
        <v>0</v>
      </c>
      <c r="K346" s="125">
        <f>K347</f>
        <v>0</v>
      </c>
      <c r="L346" s="125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206</v>
      </c>
      <c r="H347" s="90">
        <v>314</v>
      </c>
      <c r="I347" s="115">
        <f>SUM(I348:I349)</f>
        <v>0</v>
      </c>
      <c r="J347" s="127">
        <f>SUM(J348:J349)</f>
        <v>0</v>
      </c>
      <c r="K347" s="116">
        <f>SUM(K348:K349)</f>
        <v>0</v>
      </c>
      <c r="L347" s="116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207</v>
      </c>
      <c r="H348" s="90">
        <v>315</v>
      </c>
      <c r="I348" s="121">
        <v>0</v>
      </c>
      <c r="J348" s="121">
        <v>0</v>
      </c>
      <c r="K348" s="121">
        <v>0</v>
      </c>
      <c r="L348" s="121">
        <v>0</v>
      </c>
      <c r="M348"/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208</v>
      </c>
      <c r="H349" s="90">
        <v>316</v>
      </c>
      <c r="I349" s="121">
        <v>0</v>
      </c>
      <c r="J349" s="121">
        <v>0</v>
      </c>
      <c r="K349" s="121">
        <v>0</v>
      </c>
      <c r="L349" s="121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209</v>
      </c>
      <c r="H350" s="90">
        <v>317</v>
      </c>
      <c r="I350" s="115">
        <f>I351</f>
        <v>0</v>
      </c>
      <c r="J350" s="127">
        <f>J351</f>
        <v>0</v>
      </c>
      <c r="K350" s="116">
        <f>K351</f>
        <v>0</v>
      </c>
      <c r="L350" s="116">
        <f>L351</f>
        <v>0</v>
      </c>
      <c r="M350"/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209</v>
      </c>
      <c r="H351" s="90">
        <v>318</v>
      </c>
      <c r="I351" s="115">
        <f>I352+I353</f>
        <v>0</v>
      </c>
      <c r="J351" s="115">
        <f>J352+J353</f>
        <v>0</v>
      </c>
      <c r="K351" s="115">
        <f>K352+K353</f>
        <v>0</v>
      </c>
      <c r="L351" s="115">
        <f>L352+L353</f>
        <v>0</v>
      </c>
      <c r="M351"/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210</v>
      </c>
      <c r="H352" s="90">
        <v>319</v>
      </c>
      <c r="I352" s="139">
        <v>0</v>
      </c>
      <c r="J352" s="139">
        <v>0</v>
      </c>
      <c r="K352" s="139">
        <v>0</v>
      </c>
      <c r="L352" s="138">
        <v>0</v>
      </c>
      <c r="M352"/>
    </row>
    <row r="353" spans="1:13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211</v>
      </c>
      <c r="H353" s="90">
        <v>320</v>
      </c>
      <c r="I353" s="121">
        <v>0</v>
      </c>
      <c r="J353" s="121">
        <v>0</v>
      </c>
      <c r="K353" s="121">
        <v>0</v>
      </c>
      <c r="L353" s="121">
        <v>0</v>
      </c>
      <c r="M353"/>
    </row>
    <row r="354" spans="1:13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212</v>
      </c>
      <c r="H354" s="90">
        <v>321</v>
      </c>
      <c r="I354" s="115">
        <f>I355</f>
        <v>0</v>
      </c>
      <c r="J354" s="127">
        <f>J355</f>
        <v>0</v>
      </c>
      <c r="K354" s="116">
        <f>K355</f>
        <v>0</v>
      </c>
      <c r="L354" s="116">
        <f>L355</f>
        <v>0</v>
      </c>
    </row>
    <row r="355" spans="1:13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212</v>
      </c>
      <c r="H355" s="90">
        <v>322</v>
      </c>
      <c r="I355" s="122">
        <f>SUM(I356:I357)</f>
        <v>0</v>
      </c>
      <c r="J355" s="128">
        <f>SUM(J356:J357)</f>
        <v>0</v>
      </c>
      <c r="K355" s="123">
        <f>SUM(K356:K357)</f>
        <v>0</v>
      </c>
      <c r="L355" s="123">
        <f>SUM(L356:L357)</f>
        <v>0</v>
      </c>
    </row>
    <row r="356" spans="1:13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213</v>
      </c>
      <c r="H356" s="90">
        <v>323</v>
      </c>
      <c r="I356" s="121">
        <v>0</v>
      </c>
      <c r="J356" s="121">
        <v>0</v>
      </c>
      <c r="K356" s="121">
        <v>0</v>
      </c>
      <c r="L356" s="121">
        <v>0</v>
      </c>
    </row>
    <row r="357" spans="1:13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221</v>
      </c>
      <c r="H357" s="90">
        <v>324</v>
      </c>
      <c r="I357" s="121">
        <v>0</v>
      </c>
      <c r="J357" s="121">
        <v>0</v>
      </c>
      <c r="K357" s="121">
        <v>0</v>
      </c>
      <c r="L357" s="121">
        <v>0</v>
      </c>
    </row>
    <row r="358" spans="1:13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215</v>
      </c>
      <c r="H358" s="90">
        <v>325</v>
      </c>
      <c r="I358" s="115">
        <f t="shared" ref="I358:L359" si="30">I359</f>
        <v>0</v>
      </c>
      <c r="J358" s="127">
        <f t="shared" si="30"/>
        <v>0</v>
      </c>
      <c r="K358" s="116">
        <f t="shared" si="30"/>
        <v>0</v>
      </c>
      <c r="L358" s="116">
        <f t="shared" si="30"/>
        <v>0</v>
      </c>
    </row>
    <row r="359" spans="1:13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215</v>
      </c>
      <c r="H359" s="90">
        <v>326</v>
      </c>
      <c r="I359" s="122">
        <f t="shared" si="30"/>
        <v>0</v>
      </c>
      <c r="J359" s="128">
        <f t="shared" si="30"/>
        <v>0</v>
      </c>
      <c r="K359" s="123">
        <f t="shared" si="30"/>
        <v>0</v>
      </c>
      <c r="L359" s="123">
        <f t="shared" si="30"/>
        <v>0</v>
      </c>
    </row>
    <row r="360" spans="1:13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215</v>
      </c>
      <c r="H360" s="90">
        <v>327</v>
      </c>
      <c r="I360" s="139">
        <v>0</v>
      </c>
      <c r="J360" s="139">
        <v>0</v>
      </c>
      <c r="K360" s="139">
        <v>0</v>
      </c>
      <c r="L360" s="138">
        <v>0</v>
      </c>
    </row>
    <row r="361" spans="1:13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186</v>
      </c>
      <c r="H361" s="90">
        <v>328</v>
      </c>
      <c r="I361" s="115">
        <f t="shared" ref="I361:L362" si="31">I362</f>
        <v>0</v>
      </c>
      <c r="J361" s="127">
        <f t="shared" si="31"/>
        <v>0</v>
      </c>
      <c r="K361" s="116">
        <f t="shared" si="31"/>
        <v>0</v>
      </c>
      <c r="L361" s="116">
        <f t="shared" si="31"/>
        <v>0</v>
      </c>
    </row>
    <row r="362" spans="1:13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186</v>
      </c>
      <c r="H362" s="90">
        <v>329</v>
      </c>
      <c r="I362" s="115">
        <f t="shared" si="31"/>
        <v>0</v>
      </c>
      <c r="J362" s="127">
        <f t="shared" si="31"/>
        <v>0</v>
      </c>
      <c r="K362" s="116">
        <f t="shared" si="31"/>
        <v>0</v>
      </c>
      <c r="L362" s="116">
        <f t="shared" si="31"/>
        <v>0</v>
      </c>
    </row>
    <row r="363" spans="1:13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186</v>
      </c>
      <c r="H363" s="90">
        <v>330</v>
      </c>
      <c r="I363" s="139">
        <v>0</v>
      </c>
      <c r="J363" s="139">
        <v>0</v>
      </c>
      <c r="K363" s="139">
        <v>0</v>
      </c>
      <c r="L363" s="138">
        <v>0</v>
      </c>
    </row>
    <row r="364" spans="1:13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217</v>
      </c>
      <c r="H364" s="90">
        <v>331</v>
      </c>
      <c r="I364" s="115">
        <f>I365</f>
        <v>0</v>
      </c>
      <c r="J364" s="127">
        <f>J365</f>
        <v>0</v>
      </c>
      <c r="K364" s="116">
        <f>K365</f>
        <v>0</v>
      </c>
      <c r="L364" s="116">
        <f>L365</f>
        <v>0</v>
      </c>
    </row>
    <row r="365" spans="1:13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217</v>
      </c>
      <c r="H365" s="90">
        <v>332</v>
      </c>
      <c r="I365" s="115">
        <f>SUM(I366:I367)</f>
        <v>0</v>
      </c>
      <c r="J365" s="115">
        <f>SUM(J366:J367)</f>
        <v>0</v>
      </c>
      <c r="K365" s="115">
        <f>SUM(K366:K367)</f>
        <v>0</v>
      </c>
      <c r="L365" s="115">
        <f>SUM(L366:L367)</f>
        <v>0</v>
      </c>
    </row>
    <row r="366" spans="1:13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218</v>
      </c>
      <c r="H366" s="90">
        <v>333</v>
      </c>
      <c r="I366" s="139">
        <v>0</v>
      </c>
      <c r="J366" s="139">
        <v>0</v>
      </c>
      <c r="K366" s="139">
        <v>0</v>
      </c>
      <c r="L366" s="138">
        <v>0</v>
      </c>
      <c r="M366"/>
    </row>
    <row r="367" spans="1:13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219</v>
      </c>
      <c r="H367" s="90">
        <v>334</v>
      </c>
      <c r="I367" s="121">
        <v>0</v>
      </c>
      <c r="J367" s="121">
        <v>0</v>
      </c>
      <c r="K367" s="121">
        <v>0</v>
      </c>
      <c r="L367" s="121">
        <v>0</v>
      </c>
      <c r="M367"/>
    </row>
    <row r="368" spans="1:13">
      <c r="A368" s="102"/>
      <c r="B368" s="102"/>
      <c r="C368" s="103"/>
      <c r="D368" s="104"/>
      <c r="E368" s="105"/>
      <c r="F368" s="106"/>
      <c r="G368" s="107" t="s">
        <v>222</v>
      </c>
      <c r="H368" s="90">
        <v>335</v>
      </c>
      <c r="I368" s="130">
        <f>SUM(I34+I184)</f>
        <v>102900</v>
      </c>
      <c r="J368" s="130">
        <f>SUM(J34+J184)</f>
        <v>102900</v>
      </c>
      <c r="K368" s="130">
        <f>SUM(K34+K184)</f>
        <v>99701.56</v>
      </c>
      <c r="L368" s="130">
        <f>SUM(L34+L184)</f>
        <v>99701.56</v>
      </c>
    </row>
    <row r="369" spans="1:12">
      <c r="G369" s="53"/>
      <c r="H369" s="7"/>
      <c r="I369" s="108"/>
      <c r="J369" s="109"/>
      <c r="K369" s="109"/>
      <c r="L369" s="109"/>
    </row>
    <row r="370" spans="1:12">
      <c r="A370" s="155"/>
      <c r="B370" s="155"/>
      <c r="C370" s="155"/>
      <c r="D370" s="495" t="s">
        <v>223</v>
      </c>
      <c r="E370" s="495"/>
      <c r="F370" s="495"/>
      <c r="G370" s="495"/>
      <c r="H370" s="153"/>
      <c r="I370" s="111"/>
      <c r="J370" s="109"/>
      <c r="K370" s="495" t="s">
        <v>224</v>
      </c>
      <c r="L370" s="495"/>
    </row>
    <row r="371" spans="1:12" ht="18.75" customHeight="1">
      <c r="A371" s="154" t="s">
        <v>225</v>
      </c>
      <c r="B371" s="154"/>
      <c r="C371" s="154"/>
      <c r="D371" s="154"/>
      <c r="E371" s="154"/>
      <c r="F371" s="154"/>
      <c r="G371" s="154"/>
      <c r="I371" s="148" t="s">
        <v>226</v>
      </c>
      <c r="K371" s="496" t="s">
        <v>227</v>
      </c>
      <c r="L371" s="496"/>
    </row>
    <row r="372" spans="1:12" ht="15.75" customHeight="1">
      <c r="D372" s="147"/>
      <c r="I372" s="14"/>
      <c r="K372" s="14"/>
      <c r="L372" s="14"/>
    </row>
    <row r="373" spans="1:12" ht="15.75" customHeight="1">
      <c r="A373" s="512" t="s">
        <v>228</v>
      </c>
      <c r="B373" s="512"/>
      <c r="C373" s="512"/>
      <c r="D373" s="512"/>
      <c r="E373" s="512"/>
      <c r="F373" s="512"/>
      <c r="G373" s="512"/>
      <c r="I373" s="14"/>
      <c r="K373" s="495" t="s">
        <v>229</v>
      </c>
      <c r="L373" s="495"/>
    </row>
    <row r="374" spans="1:12" ht="24.75" customHeight="1">
      <c r="A374" s="511" t="s">
        <v>230</v>
      </c>
      <c r="B374" s="511"/>
      <c r="C374" s="511"/>
      <c r="D374" s="511"/>
      <c r="E374" s="511"/>
      <c r="F374" s="511"/>
      <c r="G374" s="511"/>
      <c r="H374" s="150"/>
      <c r="I374" s="15" t="s">
        <v>226</v>
      </c>
      <c r="K374" s="496" t="s">
        <v>227</v>
      </c>
      <c r="L374" s="496"/>
    </row>
  </sheetData>
  <mergeCells count="30">
    <mergeCell ref="K373:L373"/>
    <mergeCell ref="A374:G374"/>
    <mergeCell ref="K374:L374"/>
    <mergeCell ref="A373:G373"/>
    <mergeCell ref="K31:K32"/>
    <mergeCell ref="L31:L32"/>
    <mergeCell ref="A33:F33"/>
    <mergeCell ref="D370:G370"/>
    <mergeCell ref="K370:L370"/>
    <mergeCell ref="K371:L371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19685039370078741" right="0.19685039370078741" top="0.19685039370078741" bottom="0.19685039370078741" header="3.937007874015748E-2" footer="3.937007874015748E-2"/>
  <pageSetup paperSize="9" scale="9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A950C-FAC9-436D-A818-4F5A54B7A037}">
  <sheetPr>
    <pageSetUpPr fitToPage="1"/>
  </sheetPr>
  <dimension ref="A1:S374"/>
  <sheetViews>
    <sheetView topLeftCell="A42" workbookViewId="0">
      <selection activeCell="S370" sqref="S370"/>
    </sheetView>
  </sheetViews>
  <sheetFormatPr defaultRowHeight="15"/>
  <cols>
    <col min="1" max="4" width="2" style="36" customWidth="1"/>
    <col min="5" max="5" width="2.140625" style="36" customWidth="1"/>
    <col min="6" max="6" width="3" style="150" customWidth="1"/>
    <col min="7" max="7" width="34.85546875" style="36" customWidth="1"/>
    <col min="8" max="8" width="3.85546875" style="36" customWidth="1"/>
    <col min="9" max="9" width="10" style="36" customWidth="1"/>
    <col min="10" max="10" width="11.140625" style="36" customWidth="1"/>
    <col min="11" max="11" width="11" style="36" customWidth="1"/>
    <col min="12" max="12" width="10.5703125" style="36" customWidth="1"/>
    <col min="13" max="13" width="0.140625" style="36" hidden="1" customWidth="1"/>
    <col min="14" max="14" width="6.140625" style="36" hidden="1" customWidth="1"/>
    <col min="15" max="15" width="5.5703125" style="36" hidden="1" customWidth="1"/>
    <col min="16" max="16" width="9.140625" style="22"/>
  </cols>
  <sheetData>
    <row r="1" spans="1:15">
      <c r="G1" s="1"/>
      <c r="H1" s="3"/>
      <c r="I1" s="21"/>
      <c r="J1" s="152" t="s">
        <v>0</v>
      </c>
      <c r="K1" s="152"/>
      <c r="L1" s="152"/>
      <c r="M1" s="16"/>
      <c r="N1" s="152"/>
      <c r="O1" s="152"/>
    </row>
    <row r="2" spans="1:15">
      <c r="H2" s="3"/>
      <c r="I2" s="22"/>
      <c r="J2" s="152" t="s">
        <v>1</v>
      </c>
      <c r="K2" s="152"/>
      <c r="L2" s="152"/>
      <c r="M2" s="16"/>
      <c r="N2" s="152"/>
      <c r="O2" s="152"/>
    </row>
    <row r="3" spans="1:15">
      <c r="H3" s="23"/>
      <c r="I3" s="3"/>
      <c r="J3" s="152" t="s">
        <v>2</v>
      </c>
      <c r="K3" s="152"/>
      <c r="L3" s="152"/>
      <c r="M3" s="16"/>
      <c r="N3" s="152"/>
      <c r="O3" s="152"/>
    </row>
    <row r="4" spans="1:15">
      <c r="G4" s="4" t="s">
        <v>3</v>
      </c>
      <c r="H4" s="3"/>
      <c r="I4" s="22"/>
      <c r="J4" s="152" t="s">
        <v>4</v>
      </c>
      <c r="K4" s="152"/>
      <c r="L4" s="152"/>
      <c r="M4" s="16"/>
      <c r="N4" s="152"/>
      <c r="O4" s="152"/>
    </row>
    <row r="5" spans="1:15">
      <c r="H5" s="3"/>
      <c r="I5" s="22"/>
      <c r="J5" s="152" t="s">
        <v>5</v>
      </c>
      <c r="K5" s="152"/>
      <c r="L5" s="152"/>
      <c r="M5" s="16"/>
      <c r="N5" s="152"/>
      <c r="O5" s="152"/>
    </row>
    <row r="6" spans="1:15" ht="6" customHeight="1">
      <c r="H6" s="3"/>
      <c r="I6" s="22"/>
      <c r="J6" s="152"/>
      <c r="K6" s="152"/>
      <c r="L6" s="152"/>
      <c r="M6" s="16"/>
      <c r="N6" s="152"/>
      <c r="O6" s="152"/>
    </row>
    <row r="7" spans="1:15" ht="30" customHeight="1">
      <c r="A7" s="513" t="s">
        <v>6</v>
      </c>
      <c r="B7" s="513"/>
      <c r="C7" s="513"/>
      <c r="D7" s="513"/>
      <c r="E7" s="513"/>
      <c r="F7" s="513"/>
      <c r="G7" s="513"/>
      <c r="H7" s="513"/>
      <c r="I7" s="513"/>
      <c r="J7" s="513"/>
      <c r="K7" s="513"/>
      <c r="L7" s="513"/>
      <c r="M7" s="16"/>
    </row>
    <row r="8" spans="1:15" ht="11.25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514" t="s">
        <v>7</v>
      </c>
      <c r="B9" s="514"/>
      <c r="C9" s="514"/>
      <c r="D9" s="514"/>
      <c r="E9" s="514"/>
      <c r="F9" s="514"/>
      <c r="G9" s="514"/>
      <c r="H9" s="514"/>
      <c r="I9" s="514"/>
      <c r="J9" s="514"/>
      <c r="K9" s="514"/>
      <c r="L9" s="514"/>
      <c r="M9" s="16"/>
    </row>
    <row r="10" spans="1:15">
      <c r="A10" s="515" t="s">
        <v>8</v>
      </c>
      <c r="B10" s="515"/>
      <c r="C10" s="515"/>
      <c r="D10" s="515"/>
      <c r="E10" s="515"/>
      <c r="F10" s="515"/>
      <c r="G10" s="515"/>
      <c r="H10" s="515"/>
      <c r="I10" s="515"/>
      <c r="J10" s="515"/>
      <c r="K10" s="515"/>
      <c r="L10" s="515"/>
      <c r="M10" s="16"/>
    </row>
    <row r="11" spans="1:15" ht="7.5" customHeight="1">
      <c r="A11" s="28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6"/>
    </row>
    <row r="12" spans="1:15" ht="15.75" customHeight="1">
      <c r="A12" s="28"/>
      <c r="B12" s="152"/>
      <c r="C12" s="152"/>
      <c r="D12" s="152"/>
      <c r="E12" s="152"/>
      <c r="F12" s="152"/>
      <c r="G12" s="520" t="s">
        <v>9</v>
      </c>
      <c r="H12" s="520"/>
      <c r="I12" s="520"/>
      <c r="J12" s="520"/>
      <c r="K12" s="520"/>
      <c r="L12" s="152"/>
      <c r="M12" s="16"/>
    </row>
    <row r="13" spans="1:15" ht="15.75" customHeight="1">
      <c r="A13" s="521" t="s">
        <v>10</v>
      </c>
      <c r="B13" s="521"/>
      <c r="C13" s="521"/>
      <c r="D13" s="521"/>
      <c r="E13" s="521"/>
      <c r="F13" s="521"/>
      <c r="G13" s="521"/>
      <c r="H13" s="521"/>
      <c r="I13" s="521"/>
      <c r="J13" s="521"/>
      <c r="K13" s="521"/>
      <c r="L13" s="521"/>
      <c r="M13" s="16"/>
    </row>
    <row r="14" spans="1:15" ht="12" customHeight="1">
      <c r="G14" s="522" t="s">
        <v>11</v>
      </c>
      <c r="H14" s="522"/>
      <c r="I14" s="522"/>
      <c r="J14" s="522"/>
      <c r="K14" s="522"/>
      <c r="M14" s="16"/>
    </row>
    <row r="15" spans="1:15">
      <c r="G15" s="515" t="s">
        <v>12</v>
      </c>
      <c r="H15" s="515"/>
      <c r="I15" s="515"/>
      <c r="J15" s="515"/>
      <c r="K15" s="515"/>
    </row>
    <row r="16" spans="1:15" ht="15.75" customHeight="1">
      <c r="B16" s="521" t="s">
        <v>13</v>
      </c>
      <c r="C16" s="521"/>
      <c r="D16" s="521"/>
      <c r="E16" s="521"/>
      <c r="F16" s="521"/>
      <c r="G16" s="521"/>
      <c r="H16" s="521"/>
      <c r="I16" s="521"/>
      <c r="J16" s="521"/>
      <c r="K16" s="521"/>
      <c r="L16" s="521"/>
    </row>
    <row r="17" spans="1:13" ht="7.5" customHeight="1"/>
    <row r="18" spans="1:13">
      <c r="G18" s="522" t="s">
        <v>231</v>
      </c>
      <c r="H18" s="522"/>
      <c r="I18" s="522"/>
      <c r="J18" s="522"/>
      <c r="K18" s="522"/>
    </row>
    <row r="19" spans="1:13">
      <c r="G19" s="523" t="s">
        <v>14</v>
      </c>
      <c r="H19" s="523"/>
      <c r="I19" s="523"/>
      <c r="J19" s="523"/>
      <c r="K19" s="523"/>
    </row>
    <row r="20" spans="1:13" ht="6.75" customHeight="1">
      <c r="G20" s="152"/>
      <c r="H20" s="152"/>
      <c r="I20" s="152"/>
      <c r="J20" s="152"/>
      <c r="K20" s="152"/>
    </row>
    <row r="21" spans="1:13">
      <c r="B21" s="22"/>
      <c r="C21" s="22"/>
      <c r="D21" s="22"/>
      <c r="E21" s="527" t="s">
        <v>234</v>
      </c>
      <c r="F21" s="527"/>
      <c r="G21" s="527"/>
      <c r="H21" s="527"/>
      <c r="I21" s="527"/>
      <c r="J21" s="527"/>
      <c r="K21" s="527"/>
      <c r="L21" s="22"/>
    </row>
    <row r="22" spans="1:13" ht="15" customHeight="1">
      <c r="A22" s="525" t="s">
        <v>15</v>
      </c>
      <c r="B22" s="525"/>
      <c r="C22" s="525"/>
      <c r="D22" s="525"/>
      <c r="E22" s="525"/>
      <c r="F22" s="525"/>
      <c r="G22" s="525"/>
      <c r="H22" s="525"/>
      <c r="I22" s="525"/>
      <c r="J22" s="525"/>
      <c r="K22" s="525"/>
      <c r="L22" s="525"/>
      <c r="M22" s="30"/>
    </row>
    <row r="23" spans="1:13">
      <c r="F23" s="36"/>
      <c r="J23" s="5"/>
      <c r="K23" s="13"/>
      <c r="L23" s="6" t="s">
        <v>16</v>
      </c>
      <c r="M23" s="30"/>
    </row>
    <row r="24" spans="1:13">
      <c r="F24" s="36"/>
      <c r="J24" s="31" t="s">
        <v>17</v>
      </c>
      <c r="K24" s="23"/>
      <c r="L24" s="32"/>
      <c r="M24" s="30"/>
    </row>
    <row r="25" spans="1:13">
      <c r="E25" s="152"/>
      <c r="F25" s="151"/>
      <c r="I25" s="34"/>
      <c r="J25" s="34"/>
      <c r="K25" s="35" t="s">
        <v>18</v>
      </c>
      <c r="L25" s="32"/>
      <c r="M25" s="30"/>
    </row>
    <row r="26" spans="1:13">
      <c r="A26" s="526" t="s">
        <v>235</v>
      </c>
      <c r="B26" s="526"/>
      <c r="C26" s="526"/>
      <c r="D26" s="526"/>
      <c r="E26" s="526"/>
      <c r="F26" s="526"/>
      <c r="G26" s="526"/>
      <c r="H26" s="526"/>
      <c r="I26" s="526"/>
      <c r="K26" s="35" t="s">
        <v>19</v>
      </c>
      <c r="L26" s="37" t="s">
        <v>20</v>
      </c>
      <c r="M26" s="30"/>
    </row>
    <row r="27" spans="1:13" ht="29.1" customHeight="1">
      <c r="A27" s="526" t="s">
        <v>239</v>
      </c>
      <c r="B27" s="526"/>
      <c r="C27" s="526"/>
      <c r="D27" s="526"/>
      <c r="E27" s="526"/>
      <c r="F27" s="526"/>
      <c r="G27" s="526"/>
      <c r="H27" s="526"/>
      <c r="I27" s="526"/>
      <c r="J27" s="149" t="s">
        <v>22</v>
      </c>
      <c r="K27" s="113" t="s">
        <v>34</v>
      </c>
      <c r="L27" s="32"/>
      <c r="M27" s="30"/>
    </row>
    <row r="28" spans="1:13">
      <c r="F28" s="36"/>
      <c r="G28" s="39" t="s">
        <v>23</v>
      </c>
      <c r="H28" s="102" t="s">
        <v>253</v>
      </c>
      <c r="I28" s="103"/>
      <c r="J28" s="42"/>
      <c r="K28" s="32"/>
      <c r="L28" s="32"/>
      <c r="M28" s="30"/>
    </row>
    <row r="29" spans="1:13">
      <c r="F29" s="36"/>
      <c r="G29" s="519" t="s">
        <v>24</v>
      </c>
      <c r="H29" s="519"/>
      <c r="I29" s="114" t="s">
        <v>236</v>
      </c>
      <c r="J29" s="43" t="s">
        <v>237</v>
      </c>
      <c r="K29" s="32" t="s">
        <v>238</v>
      </c>
      <c r="L29" s="32" t="s">
        <v>238</v>
      </c>
      <c r="M29" s="30"/>
    </row>
    <row r="30" spans="1:13">
      <c r="A30" s="494" t="s">
        <v>254</v>
      </c>
      <c r="B30" s="494"/>
      <c r="C30" s="494"/>
      <c r="D30" s="494"/>
      <c r="E30" s="494"/>
      <c r="F30" s="494"/>
      <c r="G30" s="494"/>
      <c r="H30" s="494"/>
      <c r="I30" s="494"/>
      <c r="J30" s="44"/>
      <c r="K30" s="44"/>
      <c r="L30" s="45" t="s">
        <v>25</v>
      </c>
      <c r="M30" s="46"/>
    </row>
    <row r="31" spans="1:13" ht="27" customHeight="1">
      <c r="A31" s="497" t="s">
        <v>26</v>
      </c>
      <c r="B31" s="498"/>
      <c r="C31" s="498"/>
      <c r="D31" s="498"/>
      <c r="E31" s="498"/>
      <c r="F31" s="498"/>
      <c r="G31" s="501" t="s">
        <v>27</v>
      </c>
      <c r="H31" s="503" t="s">
        <v>28</v>
      </c>
      <c r="I31" s="505" t="s">
        <v>29</v>
      </c>
      <c r="J31" s="506"/>
      <c r="K31" s="507" t="s">
        <v>30</v>
      </c>
      <c r="L31" s="509" t="s">
        <v>31</v>
      </c>
      <c r="M31" s="46"/>
    </row>
    <row r="32" spans="1:13" ht="58.5" customHeight="1">
      <c r="A32" s="499"/>
      <c r="B32" s="500"/>
      <c r="C32" s="500"/>
      <c r="D32" s="500"/>
      <c r="E32" s="500"/>
      <c r="F32" s="500"/>
      <c r="G32" s="502"/>
      <c r="H32" s="504"/>
      <c r="I32" s="47" t="s">
        <v>32</v>
      </c>
      <c r="J32" s="48" t="s">
        <v>33</v>
      </c>
      <c r="K32" s="508"/>
      <c r="L32" s="510"/>
    </row>
    <row r="33" spans="1:15">
      <c r="A33" s="516" t="s">
        <v>34</v>
      </c>
      <c r="B33" s="517"/>
      <c r="C33" s="517"/>
      <c r="D33" s="517"/>
      <c r="E33" s="517"/>
      <c r="F33" s="518"/>
      <c r="G33" s="7">
        <v>2</v>
      </c>
      <c r="H33" s="8">
        <v>3</v>
      </c>
      <c r="I33" s="9" t="s">
        <v>35</v>
      </c>
      <c r="J33" s="10" t="s">
        <v>36</v>
      </c>
      <c r="K33" s="11">
        <v>6</v>
      </c>
      <c r="L33" s="11">
        <v>7</v>
      </c>
    </row>
    <row r="34" spans="1:15">
      <c r="A34" s="49">
        <v>2</v>
      </c>
      <c r="B34" s="49"/>
      <c r="C34" s="50"/>
      <c r="D34" s="51"/>
      <c r="E34" s="49"/>
      <c r="F34" s="52"/>
      <c r="G34" s="51" t="s">
        <v>37</v>
      </c>
      <c r="H34" s="7">
        <v>1</v>
      </c>
      <c r="I34" s="115">
        <f>SUM(I35+I46+I65+I86+I93+I113+I139+I158+I168)</f>
        <v>19300</v>
      </c>
      <c r="J34" s="115">
        <f>SUM(J35+J46+J65+J86+J93+J113+J139+J158+J168)</f>
        <v>19300</v>
      </c>
      <c r="K34" s="116">
        <f>SUM(K35+K46+K65+K86+K93+K113+K139+K158+K168)</f>
        <v>19300</v>
      </c>
      <c r="L34" s="115">
        <f>SUM(L35+L46+L65+L86+L93+L113+L139+L158+L168)</f>
        <v>19300</v>
      </c>
      <c r="M34" s="53"/>
      <c r="N34" s="53"/>
      <c r="O34" s="53"/>
    </row>
    <row r="35" spans="1:15" ht="17.25" customHeight="1">
      <c r="A35" s="49">
        <v>2</v>
      </c>
      <c r="B35" s="54">
        <v>1</v>
      </c>
      <c r="C35" s="55"/>
      <c r="D35" s="56"/>
      <c r="E35" s="57"/>
      <c r="F35" s="58"/>
      <c r="G35" s="59" t="s">
        <v>38</v>
      </c>
      <c r="H35" s="7">
        <v>2</v>
      </c>
      <c r="I35" s="115">
        <f>SUM(I36+I42)</f>
        <v>19300</v>
      </c>
      <c r="J35" s="115">
        <f>SUM(J36+J42)</f>
        <v>19300</v>
      </c>
      <c r="K35" s="117">
        <f>SUM(K36+K42)</f>
        <v>19300</v>
      </c>
      <c r="L35" s="118">
        <f>SUM(L36+L42)</f>
        <v>19300</v>
      </c>
      <c r="M35"/>
    </row>
    <row r="36" spans="1:15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39</v>
      </c>
      <c r="H36" s="7">
        <v>3</v>
      </c>
      <c r="I36" s="115">
        <f>SUM(I37)</f>
        <v>19000</v>
      </c>
      <c r="J36" s="115">
        <f>SUM(J37)</f>
        <v>19000</v>
      </c>
      <c r="K36" s="116">
        <f>SUM(K37)</f>
        <v>19000</v>
      </c>
      <c r="L36" s="115">
        <f>SUM(L37)</f>
        <v>19000</v>
      </c>
    </row>
    <row r="37" spans="1:15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39</v>
      </c>
      <c r="H37" s="7">
        <v>4</v>
      </c>
      <c r="I37" s="115">
        <f>SUM(I38+I40)</f>
        <v>19000</v>
      </c>
      <c r="J37" s="115">
        <f t="shared" ref="J37:L38" si="0">SUM(J38)</f>
        <v>19000</v>
      </c>
      <c r="K37" s="115">
        <f t="shared" si="0"/>
        <v>19000</v>
      </c>
      <c r="L37" s="115">
        <f t="shared" si="0"/>
        <v>19000</v>
      </c>
    </row>
    <row r="38" spans="1:15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40</v>
      </c>
      <c r="H38" s="7">
        <v>5</v>
      </c>
      <c r="I38" s="116">
        <f>SUM(I39)</f>
        <v>19000</v>
      </c>
      <c r="J38" s="116">
        <f t="shared" si="0"/>
        <v>19000</v>
      </c>
      <c r="K38" s="116">
        <f t="shared" si="0"/>
        <v>19000</v>
      </c>
      <c r="L38" s="116">
        <f t="shared" si="0"/>
        <v>19000</v>
      </c>
    </row>
    <row r="39" spans="1:15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40</v>
      </c>
      <c r="H39" s="7">
        <v>6</v>
      </c>
      <c r="I39" s="119">
        <v>19000</v>
      </c>
      <c r="J39" s="120">
        <v>19000</v>
      </c>
      <c r="K39" s="120">
        <v>19000</v>
      </c>
      <c r="L39" s="120">
        <v>19000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41</v>
      </c>
      <c r="H40" s="7">
        <v>7</v>
      </c>
      <c r="I40" s="116">
        <f>I41</f>
        <v>0</v>
      </c>
      <c r="J40" s="116">
        <f>J41</f>
        <v>0</v>
      </c>
      <c r="K40" s="116">
        <f>K41</f>
        <v>0</v>
      </c>
      <c r="L40" s="116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41</v>
      </c>
      <c r="H41" s="7">
        <v>8</v>
      </c>
      <c r="I41" s="120">
        <v>0</v>
      </c>
      <c r="J41" s="121">
        <v>0</v>
      </c>
      <c r="K41" s="120">
        <v>0</v>
      </c>
      <c r="L41" s="121">
        <v>0</v>
      </c>
    </row>
    <row r="42" spans="1:15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42</v>
      </c>
      <c r="H42" s="7">
        <v>9</v>
      </c>
      <c r="I42" s="116">
        <f t="shared" ref="I42:L44" si="1">I43</f>
        <v>300</v>
      </c>
      <c r="J42" s="115">
        <f t="shared" si="1"/>
        <v>300</v>
      </c>
      <c r="K42" s="116">
        <f t="shared" si="1"/>
        <v>300</v>
      </c>
      <c r="L42" s="115">
        <f t="shared" si="1"/>
        <v>300</v>
      </c>
    </row>
    <row r="43" spans="1:15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42</v>
      </c>
      <c r="H43" s="7">
        <v>10</v>
      </c>
      <c r="I43" s="116">
        <f t="shared" si="1"/>
        <v>300</v>
      </c>
      <c r="J43" s="115">
        <f t="shared" si="1"/>
        <v>300</v>
      </c>
      <c r="K43" s="115">
        <f t="shared" si="1"/>
        <v>300</v>
      </c>
      <c r="L43" s="115">
        <f t="shared" si="1"/>
        <v>300</v>
      </c>
    </row>
    <row r="44" spans="1:15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42</v>
      </c>
      <c r="H44" s="7">
        <v>11</v>
      </c>
      <c r="I44" s="115">
        <f t="shared" si="1"/>
        <v>300</v>
      </c>
      <c r="J44" s="115">
        <f t="shared" si="1"/>
        <v>300</v>
      </c>
      <c r="K44" s="115">
        <f t="shared" si="1"/>
        <v>300</v>
      </c>
      <c r="L44" s="115">
        <f t="shared" si="1"/>
        <v>300</v>
      </c>
    </row>
    <row r="45" spans="1:15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42</v>
      </c>
      <c r="H45" s="7">
        <v>12</v>
      </c>
      <c r="I45" s="121">
        <v>300</v>
      </c>
      <c r="J45" s="120">
        <v>300</v>
      </c>
      <c r="K45" s="120">
        <v>300</v>
      </c>
      <c r="L45" s="120">
        <v>300</v>
      </c>
    </row>
    <row r="46" spans="1:15" hidden="1">
      <c r="A46" s="65">
        <v>2</v>
      </c>
      <c r="B46" s="66">
        <v>2</v>
      </c>
      <c r="C46" s="55"/>
      <c r="D46" s="56"/>
      <c r="E46" s="57"/>
      <c r="F46" s="58"/>
      <c r="G46" s="59" t="s">
        <v>43</v>
      </c>
      <c r="H46" s="7">
        <v>13</v>
      </c>
      <c r="I46" s="122">
        <f t="shared" ref="I46:L48" si="2">I47</f>
        <v>0</v>
      </c>
      <c r="J46" s="123">
        <f t="shared" si="2"/>
        <v>0</v>
      </c>
      <c r="K46" s="122">
        <f t="shared" si="2"/>
        <v>0</v>
      </c>
      <c r="L46" s="122">
        <f t="shared" si="2"/>
        <v>0</v>
      </c>
    </row>
    <row r="47" spans="1:15" hidden="1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43</v>
      </c>
      <c r="H47" s="7">
        <v>14</v>
      </c>
      <c r="I47" s="115">
        <f t="shared" si="2"/>
        <v>0</v>
      </c>
      <c r="J47" s="116">
        <f t="shared" si="2"/>
        <v>0</v>
      </c>
      <c r="K47" s="115">
        <f t="shared" si="2"/>
        <v>0</v>
      </c>
      <c r="L47" s="116">
        <f t="shared" si="2"/>
        <v>0</v>
      </c>
    </row>
    <row r="48" spans="1:15" hidden="1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43</v>
      </c>
      <c r="H48" s="7">
        <v>15</v>
      </c>
      <c r="I48" s="115">
        <f t="shared" si="2"/>
        <v>0</v>
      </c>
      <c r="J48" s="116">
        <f t="shared" si="2"/>
        <v>0</v>
      </c>
      <c r="K48" s="118">
        <f t="shared" si="2"/>
        <v>0</v>
      </c>
      <c r="L48" s="118">
        <f t="shared" si="2"/>
        <v>0</v>
      </c>
    </row>
    <row r="49" spans="1:13" hidden="1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43</v>
      </c>
      <c r="H49" s="7">
        <v>16</v>
      </c>
      <c r="I49" s="124">
        <f>SUM(I50:I64)</f>
        <v>0</v>
      </c>
      <c r="J49" s="124">
        <f>SUM(J50:J64)</f>
        <v>0</v>
      </c>
      <c r="K49" s="125">
        <f>SUM(K50:K64)</f>
        <v>0</v>
      </c>
      <c r="L49" s="125">
        <f>SUM(L50:L64)</f>
        <v>0</v>
      </c>
    </row>
    <row r="50" spans="1:13" hidden="1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44</v>
      </c>
      <c r="H50" s="7">
        <v>17</v>
      </c>
      <c r="I50" s="120">
        <v>0</v>
      </c>
      <c r="J50" s="120">
        <v>0</v>
      </c>
      <c r="K50" s="120">
        <v>0</v>
      </c>
      <c r="L50" s="120">
        <v>0</v>
      </c>
    </row>
    <row r="51" spans="1:13" ht="25.5" hidden="1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45</v>
      </c>
      <c r="H51" s="7">
        <v>18</v>
      </c>
      <c r="I51" s="120">
        <v>0</v>
      </c>
      <c r="J51" s="120">
        <v>0</v>
      </c>
      <c r="K51" s="120">
        <v>0</v>
      </c>
      <c r="L51" s="120">
        <v>0</v>
      </c>
      <c r="M51"/>
    </row>
    <row r="52" spans="1:13" ht="25.5" hidden="1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46</v>
      </c>
      <c r="H52" s="7">
        <v>19</v>
      </c>
      <c r="I52" s="120">
        <v>0</v>
      </c>
      <c r="J52" s="120">
        <v>0</v>
      </c>
      <c r="K52" s="120">
        <v>0</v>
      </c>
      <c r="L52" s="120">
        <v>0</v>
      </c>
      <c r="M52"/>
    </row>
    <row r="53" spans="1:13" ht="25.5" hidden="1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47</v>
      </c>
      <c r="H53" s="7">
        <v>20</v>
      </c>
      <c r="I53" s="120">
        <v>0</v>
      </c>
      <c r="J53" s="120">
        <v>0</v>
      </c>
      <c r="K53" s="120">
        <v>0</v>
      </c>
      <c r="L53" s="120">
        <v>0</v>
      </c>
      <c r="M53"/>
    </row>
    <row r="54" spans="1:13" ht="25.5" hidden="1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48</v>
      </c>
      <c r="H54" s="7">
        <v>21</v>
      </c>
      <c r="I54" s="120">
        <v>0</v>
      </c>
      <c r="J54" s="120">
        <v>0</v>
      </c>
      <c r="K54" s="120">
        <v>0</v>
      </c>
      <c r="L54" s="120">
        <v>0</v>
      </c>
      <c r="M54"/>
    </row>
    <row r="55" spans="1:13" hidden="1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49</v>
      </c>
      <c r="H55" s="7">
        <v>22</v>
      </c>
      <c r="I55" s="121">
        <v>0</v>
      </c>
      <c r="J55" s="120">
        <v>0</v>
      </c>
      <c r="K55" s="120">
        <v>0</v>
      </c>
      <c r="L55" s="120">
        <v>0</v>
      </c>
    </row>
    <row r="56" spans="1:13" ht="25.5" hidden="1" customHeight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50</v>
      </c>
      <c r="H56" s="7">
        <v>23</v>
      </c>
      <c r="I56" s="126">
        <v>0</v>
      </c>
      <c r="J56" s="120">
        <v>0</v>
      </c>
      <c r="K56" s="120">
        <v>0</v>
      </c>
      <c r="L56" s="120">
        <v>0</v>
      </c>
      <c r="M56"/>
    </row>
    <row r="57" spans="1:13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51</v>
      </c>
      <c r="H57" s="7">
        <v>24</v>
      </c>
      <c r="I57" s="121">
        <v>0</v>
      </c>
      <c r="J57" s="121">
        <v>0</v>
      </c>
      <c r="K57" s="121">
        <v>0</v>
      </c>
      <c r="L57" s="121">
        <v>0</v>
      </c>
      <c r="M57"/>
    </row>
    <row r="58" spans="1:13" ht="25.5" hidden="1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52</v>
      </c>
      <c r="H58" s="7">
        <v>25</v>
      </c>
      <c r="I58" s="121">
        <v>0</v>
      </c>
      <c r="J58" s="120">
        <v>0</v>
      </c>
      <c r="K58" s="120">
        <v>0</v>
      </c>
      <c r="L58" s="120">
        <v>0</v>
      </c>
      <c r="M58"/>
    </row>
    <row r="59" spans="1:13" hidden="1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53</v>
      </c>
      <c r="H59" s="7">
        <v>26</v>
      </c>
      <c r="I59" s="121">
        <v>0</v>
      </c>
      <c r="J59" s="120">
        <v>0</v>
      </c>
      <c r="K59" s="120">
        <v>0</v>
      </c>
      <c r="L59" s="120">
        <v>0</v>
      </c>
    </row>
    <row r="60" spans="1:13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54</v>
      </c>
      <c r="H60" s="7">
        <v>27</v>
      </c>
      <c r="I60" s="121">
        <v>0</v>
      </c>
      <c r="J60" s="121">
        <v>0</v>
      </c>
      <c r="K60" s="121">
        <v>0</v>
      </c>
      <c r="L60" s="121">
        <v>0</v>
      </c>
      <c r="M60"/>
    </row>
    <row r="61" spans="1:13" hidden="1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55</v>
      </c>
      <c r="H61" s="7">
        <v>28</v>
      </c>
      <c r="I61" s="121">
        <v>0</v>
      </c>
      <c r="J61" s="120">
        <v>0</v>
      </c>
      <c r="K61" s="120">
        <v>0</v>
      </c>
      <c r="L61" s="120">
        <v>0</v>
      </c>
    </row>
    <row r="62" spans="1:13" ht="25.5" hidden="1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56</v>
      </c>
      <c r="H62" s="7">
        <v>29</v>
      </c>
      <c r="I62" s="121">
        <v>0</v>
      </c>
      <c r="J62" s="120">
        <v>0</v>
      </c>
      <c r="K62" s="120">
        <v>0</v>
      </c>
      <c r="L62" s="120">
        <v>0</v>
      </c>
      <c r="M62"/>
    </row>
    <row r="63" spans="1:13" hidden="1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57</v>
      </c>
      <c r="H63" s="7">
        <v>30</v>
      </c>
      <c r="I63" s="121">
        <v>0</v>
      </c>
      <c r="J63" s="120">
        <v>0</v>
      </c>
      <c r="K63" s="120">
        <v>0</v>
      </c>
      <c r="L63" s="120">
        <v>0</v>
      </c>
    </row>
    <row r="64" spans="1:13" hidden="1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58</v>
      </c>
      <c r="H64" s="7">
        <v>31</v>
      </c>
      <c r="I64" s="121">
        <v>0</v>
      </c>
      <c r="J64" s="120">
        <v>0</v>
      </c>
      <c r="K64" s="120">
        <v>0</v>
      </c>
      <c r="L64" s="120">
        <v>0</v>
      </c>
    </row>
    <row r="65" spans="1:15" hidden="1">
      <c r="A65" s="79">
        <v>2</v>
      </c>
      <c r="B65" s="80">
        <v>3</v>
      </c>
      <c r="C65" s="54"/>
      <c r="D65" s="55"/>
      <c r="E65" s="55"/>
      <c r="F65" s="58"/>
      <c r="G65" s="81" t="s">
        <v>59</v>
      </c>
      <c r="H65" s="7">
        <v>32</v>
      </c>
      <c r="I65" s="122">
        <f>I66+I82</f>
        <v>0</v>
      </c>
      <c r="J65" s="122">
        <f>J66+J82</f>
        <v>0</v>
      </c>
      <c r="K65" s="122">
        <f>K66+K82</f>
        <v>0</v>
      </c>
      <c r="L65" s="122">
        <f>L66+L82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60</v>
      </c>
      <c r="H66" s="7">
        <v>33</v>
      </c>
      <c r="I66" s="115">
        <f>SUM(I67+I72+I77)</f>
        <v>0</v>
      </c>
      <c r="J66" s="127">
        <f>SUM(J67+J72+J77)</f>
        <v>0</v>
      </c>
      <c r="K66" s="116">
        <f>SUM(K67+K72+K77)</f>
        <v>0</v>
      </c>
      <c r="L66" s="115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61</v>
      </c>
      <c r="H67" s="7">
        <v>34</v>
      </c>
      <c r="I67" s="115">
        <f>I68</f>
        <v>0</v>
      </c>
      <c r="J67" s="127">
        <f>J68</f>
        <v>0</v>
      </c>
      <c r="K67" s="116">
        <f>K68</f>
        <v>0</v>
      </c>
      <c r="L67" s="115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61</v>
      </c>
      <c r="H68" s="7">
        <v>35</v>
      </c>
      <c r="I68" s="115">
        <f>SUM(I69:I71)</f>
        <v>0</v>
      </c>
      <c r="J68" s="127">
        <f>SUM(J69:J71)</f>
        <v>0</v>
      </c>
      <c r="K68" s="116">
        <f>SUM(K69:K71)</f>
        <v>0</v>
      </c>
      <c r="L68" s="115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62</v>
      </c>
      <c r="H69" s="7">
        <v>36</v>
      </c>
      <c r="I69" s="121">
        <v>0</v>
      </c>
      <c r="J69" s="121">
        <v>0</v>
      </c>
      <c r="K69" s="121">
        <v>0</v>
      </c>
      <c r="L69" s="121">
        <v>0</v>
      </c>
      <c r="M69" s="82"/>
      <c r="N69" s="82"/>
      <c r="O69" s="82"/>
    </row>
    <row r="70" spans="1:15" ht="25.5" hidden="1" customHeight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63</v>
      </c>
      <c r="H70" s="7">
        <v>37</v>
      </c>
      <c r="I70" s="119">
        <v>0</v>
      </c>
      <c r="J70" s="119">
        <v>0</v>
      </c>
      <c r="K70" s="119">
        <v>0</v>
      </c>
      <c r="L70" s="119">
        <v>0</v>
      </c>
      <c r="M70"/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64</v>
      </c>
      <c r="H71" s="7">
        <v>38</v>
      </c>
      <c r="I71" s="121">
        <v>0</v>
      </c>
      <c r="J71" s="121">
        <v>0</v>
      </c>
      <c r="K71" s="121">
        <v>0</v>
      </c>
      <c r="L71" s="121">
        <v>0</v>
      </c>
    </row>
    <row r="72" spans="1:15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65</v>
      </c>
      <c r="H72" s="7">
        <v>39</v>
      </c>
      <c r="I72" s="122">
        <f>I73</f>
        <v>0</v>
      </c>
      <c r="J72" s="128">
        <f>J73</f>
        <v>0</v>
      </c>
      <c r="K72" s="123">
        <f>K73</f>
        <v>0</v>
      </c>
      <c r="L72" s="123">
        <f>L73</f>
        <v>0</v>
      </c>
      <c r="M72"/>
    </row>
    <row r="73" spans="1:15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65</v>
      </c>
      <c r="H73" s="7">
        <v>40</v>
      </c>
      <c r="I73" s="118">
        <f>SUM(I74:I76)</f>
        <v>0</v>
      </c>
      <c r="J73" s="129">
        <f>SUM(J74:J76)</f>
        <v>0</v>
      </c>
      <c r="K73" s="117">
        <f>SUM(K74:K76)</f>
        <v>0</v>
      </c>
      <c r="L73" s="116">
        <f>SUM(L74:L76)</f>
        <v>0</v>
      </c>
      <c r="M73"/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62</v>
      </c>
      <c r="H74" s="7">
        <v>41</v>
      </c>
      <c r="I74" s="121">
        <v>0</v>
      </c>
      <c r="J74" s="121">
        <v>0</v>
      </c>
      <c r="K74" s="121">
        <v>0</v>
      </c>
      <c r="L74" s="121">
        <v>0</v>
      </c>
      <c r="M74" s="82"/>
      <c r="N74" s="82"/>
      <c r="O74" s="82"/>
    </row>
    <row r="75" spans="1:15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63</v>
      </c>
      <c r="H75" s="7">
        <v>42</v>
      </c>
      <c r="I75" s="121">
        <v>0</v>
      </c>
      <c r="J75" s="121">
        <v>0</v>
      </c>
      <c r="K75" s="121">
        <v>0</v>
      </c>
      <c r="L75" s="121">
        <v>0</v>
      </c>
      <c r="M75"/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64</v>
      </c>
      <c r="H76" s="7">
        <v>43</v>
      </c>
      <c r="I76" s="121">
        <v>0</v>
      </c>
      <c r="J76" s="121">
        <v>0</v>
      </c>
      <c r="K76" s="121">
        <v>0</v>
      </c>
      <c r="L76" s="121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66</v>
      </c>
      <c r="H77" s="7">
        <v>44</v>
      </c>
      <c r="I77" s="115">
        <f>I78</f>
        <v>0</v>
      </c>
      <c r="J77" s="127">
        <f>J78</f>
        <v>0</v>
      </c>
      <c r="K77" s="116">
        <f>K78</f>
        <v>0</v>
      </c>
      <c r="L77" s="116">
        <f>L78</f>
        <v>0</v>
      </c>
      <c r="M77"/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67</v>
      </c>
      <c r="H78" s="7">
        <v>45</v>
      </c>
      <c r="I78" s="115">
        <f>SUM(I79:I81)</f>
        <v>0</v>
      </c>
      <c r="J78" s="127">
        <f>SUM(J79:J81)</f>
        <v>0</v>
      </c>
      <c r="K78" s="116">
        <f>SUM(K79:K81)</f>
        <v>0</v>
      </c>
      <c r="L78" s="116">
        <f>SUM(L79:L81)</f>
        <v>0</v>
      </c>
      <c r="M78"/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68</v>
      </c>
      <c r="H79" s="7">
        <v>46</v>
      </c>
      <c r="I79" s="119">
        <v>0</v>
      </c>
      <c r="J79" s="119">
        <v>0</v>
      </c>
      <c r="K79" s="119">
        <v>0</v>
      </c>
      <c r="L79" s="119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69</v>
      </c>
      <c r="H80" s="7">
        <v>47</v>
      </c>
      <c r="I80" s="121">
        <v>0</v>
      </c>
      <c r="J80" s="121">
        <v>0</v>
      </c>
      <c r="K80" s="121">
        <v>0</v>
      </c>
      <c r="L80" s="121">
        <v>0</v>
      </c>
    </row>
    <row r="81" spans="1:12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70</v>
      </c>
      <c r="H81" s="7">
        <v>48</v>
      </c>
      <c r="I81" s="119">
        <v>0</v>
      </c>
      <c r="J81" s="119">
        <v>0</v>
      </c>
      <c r="K81" s="119">
        <v>0</v>
      </c>
      <c r="L81" s="119">
        <v>0</v>
      </c>
    </row>
    <row r="82" spans="1:12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71</v>
      </c>
      <c r="H82" s="7">
        <v>49</v>
      </c>
      <c r="I82" s="115">
        <f t="shared" ref="I82:L83" si="3">I83</f>
        <v>0</v>
      </c>
      <c r="J82" s="115">
        <f t="shared" si="3"/>
        <v>0</v>
      </c>
      <c r="K82" s="115">
        <f t="shared" si="3"/>
        <v>0</v>
      </c>
      <c r="L82" s="115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71</v>
      </c>
      <c r="H83" s="7">
        <v>50</v>
      </c>
      <c r="I83" s="115">
        <f t="shared" si="3"/>
        <v>0</v>
      </c>
      <c r="J83" s="115">
        <f t="shared" si="3"/>
        <v>0</v>
      </c>
      <c r="K83" s="115">
        <f t="shared" si="3"/>
        <v>0</v>
      </c>
      <c r="L83" s="115">
        <f t="shared" si="3"/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71</v>
      </c>
      <c r="H84" s="7">
        <v>51</v>
      </c>
      <c r="I84" s="115">
        <f>SUM(I85)</f>
        <v>0</v>
      </c>
      <c r="J84" s="115">
        <f>SUM(J85)</f>
        <v>0</v>
      </c>
      <c r="K84" s="115">
        <f>SUM(K85)</f>
        <v>0</v>
      </c>
      <c r="L84" s="115">
        <f>SUM(L85)</f>
        <v>0</v>
      </c>
    </row>
    <row r="85" spans="1:12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71</v>
      </c>
      <c r="H85" s="7">
        <v>52</v>
      </c>
      <c r="I85" s="121">
        <v>0</v>
      </c>
      <c r="J85" s="121">
        <v>0</v>
      </c>
      <c r="K85" s="121">
        <v>0</v>
      </c>
      <c r="L85" s="121">
        <v>0</v>
      </c>
    </row>
    <row r="86" spans="1:12" hidden="1">
      <c r="A86" s="49">
        <v>2</v>
      </c>
      <c r="B86" s="50">
        <v>4</v>
      </c>
      <c r="C86" s="50"/>
      <c r="D86" s="50"/>
      <c r="E86" s="50"/>
      <c r="F86" s="52"/>
      <c r="G86" s="83" t="s">
        <v>72</v>
      </c>
      <c r="H86" s="7">
        <v>53</v>
      </c>
      <c r="I86" s="115">
        <f t="shared" ref="I86:L88" si="4">I87</f>
        <v>0</v>
      </c>
      <c r="J86" s="127">
        <f t="shared" si="4"/>
        <v>0</v>
      </c>
      <c r="K86" s="116">
        <f t="shared" si="4"/>
        <v>0</v>
      </c>
      <c r="L86" s="116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73</v>
      </c>
      <c r="H87" s="7">
        <v>54</v>
      </c>
      <c r="I87" s="115">
        <f t="shared" si="4"/>
        <v>0</v>
      </c>
      <c r="J87" s="127">
        <f t="shared" si="4"/>
        <v>0</v>
      </c>
      <c r="K87" s="116">
        <f t="shared" si="4"/>
        <v>0</v>
      </c>
      <c r="L87" s="116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73</v>
      </c>
      <c r="H88" s="7">
        <v>55</v>
      </c>
      <c r="I88" s="115">
        <f t="shared" si="4"/>
        <v>0</v>
      </c>
      <c r="J88" s="127">
        <f t="shared" si="4"/>
        <v>0</v>
      </c>
      <c r="K88" s="116">
        <f t="shared" si="4"/>
        <v>0</v>
      </c>
      <c r="L88" s="116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73</v>
      </c>
      <c r="H89" s="7">
        <v>56</v>
      </c>
      <c r="I89" s="115">
        <f>SUM(I90:I92)</f>
        <v>0</v>
      </c>
      <c r="J89" s="127">
        <f>SUM(J90:J92)</f>
        <v>0</v>
      </c>
      <c r="K89" s="116">
        <f>SUM(K90:K92)</f>
        <v>0</v>
      </c>
      <c r="L89" s="116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74</v>
      </c>
      <c r="H90" s="7">
        <v>57</v>
      </c>
      <c r="I90" s="121">
        <v>0</v>
      </c>
      <c r="J90" s="121">
        <v>0</v>
      </c>
      <c r="K90" s="121">
        <v>0</v>
      </c>
      <c r="L90" s="121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75</v>
      </c>
      <c r="H91" s="7">
        <v>58</v>
      </c>
      <c r="I91" s="121">
        <v>0</v>
      </c>
      <c r="J91" s="121">
        <v>0</v>
      </c>
      <c r="K91" s="121">
        <v>0</v>
      </c>
      <c r="L91" s="121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76</v>
      </c>
      <c r="H92" s="7">
        <v>59</v>
      </c>
      <c r="I92" s="121">
        <v>0</v>
      </c>
      <c r="J92" s="121">
        <v>0</v>
      </c>
      <c r="K92" s="121">
        <v>0</v>
      </c>
      <c r="L92" s="121">
        <v>0</v>
      </c>
    </row>
    <row r="93" spans="1:12" hidden="1">
      <c r="A93" s="49">
        <v>2</v>
      </c>
      <c r="B93" s="50">
        <v>5</v>
      </c>
      <c r="C93" s="49"/>
      <c r="D93" s="50"/>
      <c r="E93" s="50"/>
      <c r="F93" s="85"/>
      <c r="G93" s="51" t="s">
        <v>77</v>
      </c>
      <c r="H93" s="7">
        <v>60</v>
      </c>
      <c r="I93" s="115">
        <f>SUM(I94+I99+I104)</f>
        <v>0</v>
      </c>
      <c r="J93" s="127">
        <f>SUM(J94+J99+J104)</f>
        <v>0</v>
      </c>
      <c r="K93" s="116">
        <f>SUM(K94+K99+K104)</f>
        <v>0</v>
      </c>
      <c r="L93" s="116">
        <f>SUM(L94+L99+L104)</f>
        <v>0</v>
      </c>
    </row>
    <row r="94" spans="1:12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78</v>
      </c>
      <c r="H94" s="7">
        <v>61</v>
      </c>
      <c r="I94" s="122">
        <f t="shared" ref="I94:L95" si="5">I95</f>
        <v>0</v>
      </c>
      <c r="J94" s="128">
        <f t="shared" si="5"/>
        <v>0</v>
      </c>
      <c r="K94" s="123">
        <f t="shared" si="5"/>
        <v>0</v>
      </c>
      <c r="L94" s="123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78</v>
      </c>
      <c r="H95" s="7">
        <v>62</v>
      </c>
      <c r="I95" s="115">
        <f t="shared" si="5"/>
        <v>0</v>
      </c>
      <c r="J95" s="127">
        <f t="shared" si="5"/>
        <v>0</v>
      </c>
      <c r="K95" s="116">
        <f t="shared" si="5"/>
        <v>0</v>
      </c>
      <c r="L95" s="116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78</v>
      </c>
      <c r="H96" s="7">
        <v>63</v>
      </c>
      <c r="I96" s="115">
        <f>SUM(I97:I98)</f>
        <v>0</v>
      </c>
      <c r="J96" s="127">
        <f>SUM(J97:J98)</f>
        <v>0</v>
      </c>
      <c r="K96" s="116">
        <f>SUM(K97:K98)</f>
        <v>0</v>
      </c>
      <c r="L96" s="116">
        <f>SUM(L97:L98)</f>
        <v>0</v>
      </c>
    </row>
    <row r="97" spans="1:19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79</v>
      </c>
      <c r="H97" s="7">
        <v>64</v>
      </c>
      <c r="I97" s="121">
        <v>0</v>
      </c>
      <c r="J97" s="121">
        <v>0</v>
      </c>
      <c r="K97" s="121">
        <v>0</v>
      </c>
      <c r="L97" s="121">
        <v>0</v>
      </c>
      <c r="M97"/>
    </row>
    <row r="98" spans="1:19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80</v>
      </c>
      <c r="H98" s="7">
        <v>65</v>
      </c>
      <c r="I98" s="121">
        <v>0</v>
      </c>
      <c r="J98" s="121">
        <v>0</v>
      </c>
      <c r="K98" s="121">
        <v>0</v>
      </c>
      <c r="L98" s="121">
        <v>0</v>
      </c>
      <c r="M98"/>
    </row>
    <row r="99" spans="1:19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81</v>
      </c>
      <c r="H99" s="7">
        <v>66</v>
      </c>
      <c r="I99" s="115">
        <f t="shared" ref="I99:L100" si="6">I100</f>
        <v>0</v>
      </c>
      <c r="J99" s="127">
        <f t="shared" si="6"/>
        <v>0</v>
      </c>
      <c r="K99" s="116">
        <f t="shared" si="6"/>
        <v>0</v>
      </c>
      <c r="L99" s="115">
        <f t="shared" si="6"/>
        <v>0</v>
      </c>
    </row>
    <row r="100" spans="1:19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81</v>
      </c>
      <c r="H100" s="7">
        <v>67</v>
      </c>
      <c r="I100" s="115">
        <f t="shared" si="6"/>
        <v>0</v>
      </c>
      <c r="J100" s="127">
        <f t="shared" si="6"/>
        <v>0</v>
      </c>
      <c r="K100" s="116">
        <f t="shared" si="6"/>
        <v>0</v>
      </c>
      <c r="L100" s="115">
        <f t="shared" si="6"/>
        <v>0</v>
      </c>
    </row>
    <row r="101" spans="1:19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81</v>
      </c>
      <c r="H101" s="7">
        <v>68</v>
      </c>
      <c r="I101" s="115">
        <f>SUM(I102:I103)</f>
        <v>0</v>
      </c>
      <c r="J101" s="127">
        <f>SUM(J102:J103)</f>
        <v>0</v>
      </c>
      <c r="K101" s="116">
        <f>SUM(K102:K103)</f>
        <v>0</v>
      </c>
      <c r="L101" s="115">
        <f>SUM(L102:L103)</f>
        <v>0</v>
      </c>
    </row>
    <row r="102" spans="1:19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82</v>
      </c>
      <c r="H102" s="7">
        <v>69</v>
      </c>
      <c r="I102" s="121">
        <v>0</v>
      </c>
      <c r="J102" s="121">
        <v>0</v>
      </c>
      <c r="K102" s="121">
        <v>0</v>
      </c>
      <c r="L102" s="121">
        <v>0</v>
      </c>
      <c r="M102"/>
    </row>
    <row r="103" spans="1:19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83</v>
      </c>
      <c r="H103" s="7">
        <v>70</v>
      </c>
      <c r="I103" s="121">
        <v>0</v>
      </c>
      <c r="J103" s="121">
        <v>0</v>
      </c>
      <c r="K103" s="121">
        <v>0</v>
      </c>
      <c r="L103" s="121">
        <v>0</v>
      </c>
      <c r="M103"/>
    </row>
    <row r="104" spans="1:19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84</v>
      </c>
      <c r="H104" s="7">
        <v>71</v>
      </c>
      <c r="I104" s="115">
        <f>I105+I109</f>
        <v>0</v>
      </c>
      <c r="J104" s="115">
        <f>J105+J109</f>
        <v>0</v>
      </c>
      <c r="K104" s="115">
        <f>K105+K109</f>
        <v>0</v>
      </c>
      <c r="L104" s="115">
        <f>L105+L109</f>
        <v>0</v>
      </c>
      <c r="M104"/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85</v>
      </c>
      <c r="H105" s="7">
        <v>72</v>
      </c>
      <c r="I105" s="115">
        <f>I106</f>
        <v>0</v>
      </c>
      <c r="J105" s="127">
        <f>J106</f>
        <v>0</v>
      </c>
      <c r="K105" s="116">
        <f>K106</f>
        <v>0</v>
      </c>
      <c r="L105" s="115">
        <f>L106</f>
        <v>0</v>
      </c>
      <c r="M105"/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85</v>
      </c>
      <c r="H106" s="7">
        <v>73</v>
      </c>
      <c r="I106" s="118">
        <f>SUM(I107:I108)</f>
        <v>0</v>
      </c>
      <c r="J106" s="129">
        <f>SUM(J107:J108)</f>
        <v>0</v>
      </c>
      <c r="K106" s="117">
        <f>SUM(K107:K108)</f>
        <v>0</v>
      </c>
      <c r="L106" s="118">
        <f>SUM(L107:L108)</f>
        <v>0</v>
      </c>
      <c r="M106"/>
    </row>
    <row r="107" spans="1:19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85</v>
      </c>
      <c r="H107" s="7">
        <v>74</v>
      </c>
      <c r="I107" s="121">
        <v>0</v>
      </c>
      <c r="J107" s="121">
        <v>0</v>
      </c>
      <c r="K107" s="121">
        <v>0</v>
      </c>
      <c r="L107" s="121">
        <v>0</v>
      </c>
      <c r="M107"/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86</v>
      </c>
      <c r="H108" s="7">
        <v>75</v>
      </c>
      <c r="I108" s="121">
        <v>0</v>
      </c>
      <c r="J108" s="121">
        <v>0</v>
      </c>
      <c r="K108" s="121">
        <v>0</v>
      </c>
      <c r="L108" s="121">
        <v>0</v>
      </c>
      <c r="M108"/>
      <c r="S108" s="146"/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87</v>
      </c>
      <c r="H109" s="7">
        <v>76</v>
      </c>
      <c r="I109" s="116">
        <f>I110</f>
        <v>0</v>
      </c>
      <c r="J109" s="115">
        <f>J110</f>
        <v>0</v>
      </c>
      <c r="K109" s="115">
        <f>K110</f>
        <v>0</v>
      </c>
      <c r="L109" s="115">
        <f>L110</f>
        <v>0</v>
      </c>
      <c r="M109"/>
    </row>
    <row r="110" spans="1:19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87</v>
      </c>
      <c r="H110" s="7">
        <v>77</v>
      </c>
      <c r="I110" s="118">
        <f>SUM(I111:I112)</f>
        <v>0</v>
      </c>
      <c r="J110" s="118">
        <f>SUM(J111:J112)</f>
        <v>0</v>
      </c>
      <c r="K110" s="118">
        <f>SUM(K111:K112)</f>
        <v>0</v>
      </c>
      <c r="L110" s="118">
        <f>SUM(L111:L112)</f>
        <v>0</v>
      </c>
      <c r="M110"/>
    </row>
    <row r="111" spans="1:19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87</v>
      </c>
      <c r="H111" s="7">
        <v>78</v>
      </c>
      <c r="I111" s="121">
        <v>0</v>
      </c>
      <c r="J111" s="121">
        <v>0</v>
      </c>
      <c r="K111" s="121">
        <v>0</v>
      </c>
      <c r="L111" s="121">
        <v>0</v>
      </c>
      <c r="M111"/>
    </row>
    <row r="112" spans="1:19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88</v>
      </c>
      <c r="H112" s="7">
        <v>79</v>
      </c>
      <c r="I112" s="121">
        <v>0</v>
      </c>
      <c r="J112" s="121">
        <v>0</v>
      </c>
      <c r="K112" s="121">
        <v>0</v>
      </c>
      <c r="L112" s="121">
        <v>0</v>
      </c>
    </row>
    <row r="113" spans="1:13" hidden="1">
      <c r="A113" s="83">
        <v>2</v>
      </c>
      <c r="B113" s="49">
        <v>6</v>
      </c>
      <c r="C113" s="50"/>
      <c r="D113" s="51"/>
      <c r="E113" s="49"/>
      <c r="F113" s="85"/>
      <c r="G113" s="88" t="s">
        <v>89</v>
      </c>
      <c r="H113" s="7">
        <v>80</v>
      </c>
      <c r="I113" s="115">
        <f>SUM(I114+I119+I123+I127+I131+I135)</f>
        <v>0</v>
      </c>
      <c r="J113" s="115">
        <f>SUM(J114+J119+J123+J127+J131+J135)</f>
        <v>0</v>
      </c>
      <c r="K113" s="115">
        <f>SUM(K114+K119+K123+K127+K131+K135)</f>
        <v>0</v>
      </c>
      <c r="L113" s="115">
        <f>SUM(L114+L119+L123+L127+L131+L135)</f>
        <v>0</v>
      </c>
    </row>
    <row r="114" spans="1:13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90</v>
      </c>
      <c r="H114" s="7">
        <v>81</v>
      </c>
      <c r="I114" s="118">
        <f t="shared" ref="I114:L115" si="7">I115</f>
        <v>0</v>
      </c>
      <c r="J114" s="129">
        <f t="shared" si="7"/>
        <v>0</v>
      </c>
      <c r="K114" s="117">
        <f t="shared" si="7"/>
        <v>0</v>
      </c>
      <c r="L114" s="118">
        <f t="shared" si="7"/>
        <v>0</v>
      </c>
    </row>
    <row r="115" spans="1:13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90</v>
      </c>
      <c r="H115" s="7">
        <v>82</v>
      </c>
      <c r="I115" s="115">
        <f t="shared" si="7"/>
        <v>0</v>
      </c>
      <c r="J115" s="127">
        <f t="shared" si="7"/>
        <v>0</v>
      </c>
      <c r="K115" s="116">
        <f t="shared" si="7"/>
        <v>0</v>
      </c>
      <c r="L115" s="115">
        <f t="shared" si="7"/>
        <v>0</v>
      </c>
    </row>
    <row r="116" spans="1:13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90</v>
      </c>
      <c r="H116" s="7">
        <v>83</v>
      </c>
      <c r="I116" s="115">
        <f>SUM(I117:I118)</f>
        <v>0</v>
      </c>
      <c r="J116" s="127">
        <f>SUM(J117:J118)</f>
        <v>0</v>
      </c>
      <c r="K116" s="116">
        <f>SUM(K117:K118)</f>
        <v>0</v>
      </c>
      <c r="L116" s="115">
        <f>SUM(L117:L118)</f>
        <v>0</v>
      </c>
    </row>
    <row r="117" spans="1:13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91</v>
      </c>
      <c r="H117" s="7">
        <v>84</v>
      </c>
      <c r="I117" s="121">
        <v>0</v>
      </c>
      <c r="J117" s="121">
        <v>0</v>
      </c>
      <c r="K117" s="121">
        <v>0</v>
      </c>
      <c r="L117" s="121">
        <v>0</v>
      </c>
    </row>
    <row r="118" spans="1:13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92</v>
      </c>
      <c r="H118" s="7">
        <v>85</v>
      </c>
      <c r="I118" s="119">
        <v>0</v>
      </c>
      <c r="J118" s="119">
        <v>0</v>
      </c>
      <c r="K118" s="119">
        <v>0</v>
      </c>
      <c r="L118" s="119">
        <v>0</v>
      </c>
    </row>
    <row r="119" spans="1:13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93</v>
      </c>
      <c r="H119" s="7">
        <v>86</v>
      </c>
      <c r="I119" s="115">
        <f t="shared" ref="I119:L121" si="8">I120</f>
        <v>0</v>
      </c>
      <c r="J119" s="127">
        <f t="shared" si="8"/>
        <v>0</v>
      </c>
      <c r="K119" s="116">
        <f t="shared" si="8"/>
        <v>0</v>
      </c>
      <c r="L119" s="115">
        <f t="shared" si="8"/>
        <v>0</v>
      </c>
      <c r="M119"/>
    </row>
    <row r="120" spans="1:13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93</v>
      </c>
      <c r="H120" s="7">
        <v>87</v>
      </c>
      <c r="I120" s="115">
        <f t="shared" si="8"/>
        <v>0</v>
      </c>
      <c r="J120" s="127">
        <f t="shared" si="8"/>
        <v>0</v>
      </c>
      <c r="K120" s="116">
        <f t="shared" si="8"/>
        <v>0</v>
      </c>
      <c r="L120" s="115">
        <f t="shared" si="8"/>
        <v>0</v>
      </c>
      <c r="M120"/>
    </row>
    <row r="121" spans="1:13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93</v>
      </c>
      <c r="H121" s="7">
        <v>88</v>
      </c>
      <c r="I121" s="130">
        <f t="shared" si="8"/>
        <v>0</v>
      </c>
      <c r="J121" s="131">
        <f t="shared" si="8"/>
        <v>0</v>
      </c>
      <c r="K121" s="132">
        <f t="shared" si="8"/>
        <v>0</v>
      </c>
      <c r="L121" s="130">
        <f t="shared" si="8"/>
        <v>0</v>
      </c>
      <c r="M121"/>
    </row>
    <row r="122" spans="1:13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93</v>
      </c>
      <c r="H122" s="7">
        <v>89</v>
      </c>
      <c r="I122" s="121">
        <v>0</v>
      </c>
      <c r="J122" s="121">
        <v>0</v>
      </c>
      <c r="K122" s="121">
        <v>0</v>
      </c>
      <c r="L122" s="121">
        <v>0</v>
      </c>
      <c r="M122"/>
    </row>
    <row r="123" spans="1:13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94</v>
      </c>
      <c r="H123" s="7">
        <v>90</v>
      </c>
      <c r="I123" s="122">
        <f t="shared" ref="I123:L125" si="9">I124</f>
        <v>0</v>
      </c>
      <c r="J123" s="128">
        <f t="shared" si="9"/>
        <v>0</v>
      </c>
      <c r="K123" s="123">
        <f t="shared" si="9"/>
        <v>0</v>
      </c>
      <c r="L123" s="122">
        <f t="shared" si="9"/>
        <v>0</v>
      </c>
      <c r="M123"/>
    </row>
    <row r="124" spans="1:13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94</v>
      </c>
      <c r="H124" s="7">
        <v>91</v>
      </c>
      <c r="I124" s="115">
        <f t="shared" si="9"/>
        <v>0</v>
      </c>
      <c r="J124" s="127">
        <f t="shared" si="9"/>
        <v>0</v>
      </c>
      <c r="K124" s="116">
        <f t="shared" si="9"/>
        <v>0</v>
      </c>
      <c r="L124" s="115">
        <f t="shared" si="9"/>
        <v>0</v>
      </c>
      <c r="M124"/>
    </row>
    <row r="125" spans="1:13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94</v>
      </c>
      <c r="H125" s="7">
        <v>92</v>
      </c>
      <c r="I125" s="115">
        <f t="shared" si="9"/>
        <v>0</v>
      </c>
      <c r="J125" s="127">
        <f t="shared" si="9"/>
        <v>0</v>
      </c>
      <c r="K125" s="116">
        <f t="shared" si="9"/>
        <v>0</v>
      </c>
      <c r="L125" s="115">
        <f t="shared" si="9"/>
        <v>0</v>
      </c>
      <c r="M125"/>
    </row>
    <row r="126" spans="1:13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94</v>
      </c>
      <c r="H126" s="7">
        <v>93</v>
      </c>
      <c r="I126" s="121">
        <v>0</v>
      </c>
      <c r="J126" s="121">
        <v>0</v>
      </c>
      <c r="K126" s="121">
        <v>0</v>
      </c>
      <c r="L126" s="121">
        <v>0</v>
      </c>
      <c r="M126"/>
    </row>
    <row r="127" spans="1:13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95</v>
      </c>
      <c r="H127" s="7">
        <v>94</v>
      </c>
      <c r="I127" s="122">
        <f t="shared" ref="I127:L129" si="10">I128</f>
        <v>0</v>
      </c>
      <c r="J127" s="128">
        <f t="shared" si="10"/>
        <v>0</v>
      </c>
      <c r="K127" s="123">
        <f t="shared" si="10"/>
        <v>0</v>
      </c>
      <c r="L127" s="122">
        <f t="shared" si="10"/>
        <v>0</v>
      </c>
      <c r="M127"/>
    </row>
    <row r="128" spans="1:13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95</v>
      </c>
      <c r="H128" s="7">
        <v>95</v>
      </c>
      <c r="I128" s="115">
        <f t="shared" si="10"/>
        <v>0</v>
      </c>
      <c r="J128" s="127">
        <f t="shared" si="10"/>
        <v>0</v>
      </c>
      <c r="K128" s="116">
        <f t="shared" si="10"/>
        <v>0</v>
      </c>
      <c r="L128" s="115">
        <f t="shared" si="10"/>
        <v>0</v>
      </c>
      <c r="M128"/>
    </row>
    <row r="129" spans="1:13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95</v>
      </c>
      <c r="H129" s="7">
        <v>96</v>
      </c>
      <c r="I129" s="115">
        <f t="shared" si="10"/>
        <v>0</v>
      </c>
      <c r="J129" s="127">
        <f t="shared" si="10"/>
        <v>0</v>
      </c>
      <c r="K129" s="116">
        <f t="shared" si="10"/>
        <v>0</v>
      </c>
      <c r="L129" s="115">
        <f t="shared" si="10"/>
        <v>0</v>
      </c>
      <c r="M129"/>
    </row>
    <row r="130" spans="1:13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95</v>
      </c>
      <c r="H130" s="7">
        <v>97</v>
      </c>
      <c r="I130" s="121">
        <v>0</v>
      </c>
      <c r="J130" s="121">
        <v>0</v>
      </c>
      <c r="K130" s="121">
        <v>0</v>
      </c>
      <c r="L130" s="121">
        <v>0</v>
      </c>
      <c r="M130"/>
    </row>
    <row r="131" spans="1:13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96</v>
      </c>
      <c r="H131" s="7">
        <v>98</v>
      </c>
      <c r="I131" s="124">
        <f t="shared" ref="I131:L133" si="11">I132</f>
        <v>0</v>
      </c>
      <c r="J131" s="133">
        <f t="shared" si="11"/>
        <v>0</v>
      </c>
      <c r="K131" s="125">
        <f t="shared" si="11"/>
        <v>0</v>
      </c>
      <c r="L131" s="124">
        <f t="shared" si="11"/>
        <v>0</v>
      </c>
      <c r="M131"/>
    </row>
    <row r="132" spans="1:13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96</v>
      </c>
      <c r="H132" s="7">
        <v>99</v>
      </c>
      <c r="I132" s="115">
        <f t="shared" si="11"/>
        <v>0</v>
      </c>
      <c r="J132" s="127">
        <f t="shared" si="11"/>
        <v>0</v>
      </c>
      <c r="K132" s="116">
        <f t="shared" si="11"/>
        <v>0</v>
      </c>
      <c r="L132" s="115">
        <f t="shared" si="11"/>
        <v>0</v>
      </c>
      <c r="M132"/>
    </row>
    <row r="133" spans="1:13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96</v>
      </c>
      <c r="H133" s="7">
        <v>100</v>
      </c>
      <c r="I133" s="115">
        <f t="shared" si="11"/>
        <v>0</v>
      </c>
      <c r="J133" s="127">
        <f t="shared" si="11"/>
        <v>0</v>
      </c>
      <c r="K133" s="116">
        <f t="shared" si="11"/>
        <v>0</v>
      </c>
      <c r="L133" s="115">
        <f t="shared" si="11"/>
        <v>0</v>
      </c>
      <c r="M133"/>
    </row>
    <row r="134" spans="1:13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97</v>
      </c>
      <c r="H134" s="7">
        <v>101</v>
      </c>
      <c r="I134" s="121">
        <v>0</v>
      </c>
      <c r="J134" s="121">
        <v>0</v>
      </c>
      <c r="K134" s="121">
        <v>0</v>
      </c>
      <c r="L134" s="121">
        <v>0</v>
      </c>
      <c r="M134"/>
    </row>
    <row r="135" spans="1:13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98</v>
      </c>
      <c r="H135" s="7">
        <v>102</v>
      </c>
      <c r="I135" s="116">
        <f t="shared" ref="I135:L137" si="12">I136</f>
        <v>0</v>
      </c>
      <c r="J135" s="115">
        <f t="shared" si="12"/>
        <v>0</v>
      </c>
      <c r="K135" s="115">
        <f t="shared" si="12"/>
        <v>0</v>
      </c>
      <c r="L135" s="115">
        <f t="shared" si="12"/>
        <v>0</v>
      </c>
      <c r="M135"/>
    </row>
    <row r="136" spans="1:13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98</v>
      </c>
      <c r="H136" s="90">
        <v>103</v>
      </c>
      <c r="I136" s="115">
        <f t="shared" si="12"/>
        <v>0</v>
      </c>
      <c r="J136" s="115">
        <f t="shared" si="12"/>
        <v>0</v>
      </c>
      <c r="K136" s="115">
        <f t="shared" si="12"/>
        <v>0</v>
      </c>
      <c r="L136" s="115">
        <f t="shared" si="12"/>
        <v>0</v>
      </c>
      <c r="M136"/>
    </row>
    <row r="137" spans="1:13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98</v>
      </c>
      <c r="H137" s="90">
        <v>104</v>
      </c>
      <c r="I137" s="115">
        <f t="shared" si="12"/>
        <v>0</v>
      </c>
      <c r="J137" s="115">
        <f t="shared" si="12"/>
        <v>0</v>
      </c>
      <c r="K137" s="115">
        <f t="shared" si="12"/>
        <v>0</v>
      </c>
      <c r="L137" s="115">
        <f t="shared" si="12"/>
        <v>0</v>
      </c>
      <c r="M137"/>
    </row>
    <row r="138" spans="1:13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98</v>
      </c>
      <c r="H138" s="90">
        <v>105</v>
      </c>
      <c r="I138" s="121">
        <v>0</v>
      </c>
      <c r="J138" s="134">
        <v>0</v>
      </c>
      <c r="K138" s="121">
        <v>0</v>
      </c>
      <c r="L138" s="121">
        <v>0</v>
      </c>
      <c r="M138"/>
    </row>
    <row r="139" spans="1:13" hidden="1">
      <c r="A139" s="83">
        <v>2</v>
      </c>
      <c r="B139" s="49">
        <v>7</v>
      </c>
      <c r="C139" s="49"/>
      <c r="D139" s="50"/>
      <c r="E139" s="50"/>
      <c r="F139" s="52"/>
      <c r="G139" s="51" t="s">
        <v>99</v>
      </c>
      <c r="H139" s="90">
        <v>106</v>
      </c>
      <c r="I139" s="116">
        <f>SUM(I140+I145+I153)</f>
        <v>0</v>
      </c>
      <c r="J139" s="127">
        <f>SUM(J140+J145+J153)</f>
        <v>0</v>
      </c>
      <c r="K139" s="116">
        <f>SUM(K140+K145+K153)</f>
        <v>0</v>
      </c>
      <c r="L139" s="115">
        <f>SUM(L140+L145+L153)</f>
        <v>0</v>
      </c>
    </row>
    <row r="140" spans="1:13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100</v>
      </c>
      <c r="H140" s="90">
        <v>107</v>
      </c>
      <c r="I140" s="116">
        <f t="shared" ref="I140:L141" si="13">I141</f>
        <v>0</v>
      </c>
      <c r="J140" s="127">
        <f t="shared" si="13"/>
        <v>0</v>
      </c>
      <c r="K140" s="116">
        <f t="shared" si="13"/>
        <v>0</v>
      </c>
      <c r="L140" s="115">
        <f t="shared" si="13"/>
        <v>0</v>
      </c>
    </row>
    <row r="141" spans="1:13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100</v>
      </c>
      <c r="H141" s="90">
        <v>108</v>
      </c>
      <c r="I141" s="116">
        <f t="shared" si="13"/>
        <v>0</v>
      </c>
      <c r="J141" s="127">
        <f t="shared" si="13"/>
        <v>0</v>
      </c>
      <c r="K141" s="116">
        <f t="shared" si="13"/>
        <v>0</v>
      </c>
      <c r="L141" s="115">
        <f t="shared" si="13"/>
        <v>0</v>
      </c>
    </row>
    <row r="142" spans="1:13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100</v>
      </c>
      <c r="H142" s="90">
        <v>109</v>
      </c>
      <c r="I142" s="116">
        <f>SUM(I143:I144)</f>
        <v>0</v>
      </c>
      <c r="J142" s="127">
        <f>SUM(J143:J144)</f>
        <v>0</v>
      </c>
      <c r="K142" s="116">
        <f>SUM(K143:K144)</f>
        <v>0</v>
      </c>
      <c r="L142" s="115">
        <f>SUM(L143:L144)</f>
        <v>0</v>
      </c>
    </row>
    <row r="143" spans="1:13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101</v>
      </c>
      <c r="H143" s="90">
        <v>110</v>
      </c>
      <c r="I143" s="135">
        <v>0</v>
      </c>
      <c r="J143" s="135">
        <v>0</v>
      </c>
      <c r="K143" s="135">
        <v>0</v>
      </c>
      <c r="L143" s="135">
        <v>0</v>
      </c>
    </row>
    <row r="144" spans="1:13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102</v>
      </c>
      <c r="H144" s="90">
        <v>111</v>
      </c>
      <c r="I144" s="120">
        <v>0</v>
      </c>
      <c r="J144" s="120">
        <v>0</v>
      </c>
      <c r="K144" s="120">
        <v>0</v>
      </c>
      <c r="L144" s="120">
        <v>0</v>
      </c>
    </row>
    <row r="145" spans="1:13" ht="25.5" hidden="1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103</v>
      </c>
      <c r="H145" s="90">
        <v>112</v>
      </c>
      <c r="I145" s="117">
        <f t="shared" ref="I145:L146" si="14">I146</f>
        <v>0</v>
      </c>
      <c r="J145" s="129">
        <f t="shared" si="14"/>
        <v>0</v>
      </c>
      <c r="K145" s="117">
        <f t="shared" si="14"/>
        <v>0</v>
      </c>
      <c r="L145" s="118">
        <f t="shared" si="14"/>
        <v>0</v>
      </c>
      <c r="M145"/>
    </row>
    <row r="146" spans="1:13" ht="25.5" hidden="1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104</v>
      </c>
      <c r="H146" s="90">
        <v>113</v>
      </c>
      <c r="I146" s="116">
        <f t="shared" si="14"/>
        <v>0</v>
      </c>
      <c r="J146" s="127">
        <f t="shared" si="14"/>
        <v>0</v>
      </c>
      <c r="K146" s="116">
        <f t="shared" si="14"/>
        <v>0</v>
      </c>
      <c r="L146" s="115">
        <f t="shared" si="14"/>
        <v>0</v>
      </c>
      <c r="M146"/>
    </row>
    <row r="147" spans="1:13" ht="25.5" hidden="1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104</v>
      </c>
      <c r="H147" s="90">
        <v>114</v>
      </c>
      <c r="I147" s="116">
        <f>SUM(I148:I149)</f>
        <v>0</v>
      </c>
      <c r="J147" s="127">
        <f>SUM(J148:J149)</f>
        <v>0</v>
      </c>
      <c r="K147" s="116">
        <f>SUM(K148:K149)</f>
        <v>0</v>
      </c>
      <c r="L147" s="115">
        <f>SUM(L148:L149)</f>
        <v>0</v>
      </c>
      <c r="M147"/>
    </row>
    <row r="148" spans="1:13" hidden="1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105</v>
      </c>
      <c r="H148" s="90">
        <v>115</v>
      </c>
      <c r="I148" s="120">
        <v>0</v>
      </c>
      <c r="J148" s="120">
        <v>0</v>
      </c>
      <c r="K148" s="120">
        <v>0</v>
      </c>
      <c r="L148" s="120">
        <v>0</v>
      </c>
    </row>
    <row r="149" spans="1:13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106</v>
      </c>
      <c r="H149" s="90">
        <v>116</v>
      </c>
      <c r="I149" s="120">
        <v>0</v>
      </c>
      <c r="J149" s="120">
        <v>0</v>
      </c>
      <c r="K149" s="120">
        <v>0</v>
      </c>
      <c r="L149" s="120">
        <v>0</v>
      </c>
    </row>
    <row r="150" spans="1:13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107</v>
      </c>
      <c r="H150" s="90">
        <v>117</v>
      </c>
      <c r="I150" s="116">
        <f>I151</f>
        <v>0</v>
      </c>
      <c r="J150" s="116">
        <f>J151</f>
        <v>0</v>
      </c>
      <c r="K150" s="116">
        <f>K151</f>
        <v>0</v>
      </c>
      <c r="L150" s="116">
        <f>L151</f>
        <v>0</v>
      </c>
    </row>
    <row r="151" spans="1:13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107</v>
      </c>
      <c r="H151" s="90">
        <v>118</v>
      </c>
      <c r="I151" s="116">
        <f>SUM(I152)</f>
        <v>0</v>
      </c>
      <c r="J151" s="116">
        <f>SUM(J152)</f>
        <v>0</v>
      </c>
      <c r="K151" s="116">
        <f>SUM(K152)</f>
        <v>0</v>
      </c>
      <c r="L151" s="116">
        <f>SUM(L152)</f>
        <v>0</v>
      </c>
    </row>
    <row r="152" spans="1:13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107</v>
      </c>
      <c r="H152" s="90">
        <v>119</v>
      </c>
      <c r="I152" s="120">
        <v>0</v>
      </c>
      <c r="J152" s="120">
        <v>0</v>
      </c>
      <c r="K152" s="120">
        <v>0</v>
      </c>
      <c r="L152" s="120">
        <v>0</v>
      </c>
    </row>
    <row r="153" spans="1:13" hidden="1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108</v>
      </c>
      <c r="H153" s="90">
        <v>120</v>
      </c>
      <c r="I153" s="116">
        <f t="shared" ref="I153:L154" si="15">I154</f>
        <v>0</v>
      </c>
      <c r="J153" s="127">
        <f t="shared" si="15"/>
        <v>0</v>
      </c>
      <c r="K153" s="116">
        <f t="shared" si="15"/>
        <v>0</v>
      </c>
      <c r="L153" s="115">
        <f t="shared" si="15"/>
        <v>0</v>
      </c>
    </row>
    <row r="154" spans="1:13" hidden="1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108</v>
      </c>
      <c r="H154" s="90">
        <v>121</v>
      </c>
      <c r="I154" s="125">
        <f t="shared" si="15"/>
        <v>0</v>
      </c>
      <c r="J154" s="133">
        <f t="shared" si="15"/>
        <v>0</v>
      </c>
      <c r="K154" s="125">
        <f t="shared" si="15"/>
        <v>0</v>
      </c>
      <c r="L154" s="124">
        <f t="shared" si="15"/>
        <v>0</v>
      </c>
    </row>
    <row r="155" spans="1:13" hidden="1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108</v>
      </c>
      <c r="H155" s="90">
        <v>122</v>
      </c>
      <c r="I155" s="116">
        <f>SUM(I156:I157)</f>
        <v>0</v>
      </c>
      <c r="J155" s="127">
        <f>SUM(J156:J157)</f>
        <v>0</v>
      </c>
      <c r="K155" s="116">
        <f>SUM(K156:K157)</f>
        <v>0</v>
      </c>
      <c r="L155" s="115">
        <f>SUM(L156:L157)</f>
        <v>0</v>
      </c>
    </row>
    <row r="156" spans="1:13" hidden="1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109</v>
      </c>
      <c r="H156" s="90">
        <v>123</v>
      </c>
      <c r="I156" s="135">
        <v>0</v>
      </c>
      <c r="J156" s="135">
        <v>0</v>
      </c>
      <c r="K156" s="135">
        <v>0</v>
      </c>
      <c r="L156" s="135">
        <v>0</v>
      </c>
    </row>
    <row r="157" spans="1:13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110</v>
      </c>
      <c r="H157" s="90">
        <v>124</v>
      </c>
      <c r="I157" s="120">
        <v>0</v>
      </c>
      <c r="J157" s="121">
        <v>0</v>
      </c>
      <c r="K157" s="121">
        <v>0</v>
      </c>
      <c r="L157" s="121">
        <v>0</v>
      </c>
    </row>
    <row r="158" spans="1:13" hidden="1">
      <c r="A158" s="83">
        <v>2</v>
      </c>
      <c r="B158" s="83">
        <v>8</v>
      </c>
      <c r="C158" s="49"/>
      <c r="D158" s="66"/>
      <c r="E158" s="54"/>
      <c r="F158" s="92"/>
      <c r="G158" s="59" t="s">
        <v>111</v>
      </c>
      <c r="H158" s="90">
        <v>125</v>
      </c>
      <c r="I158" s="123">
        <f>I159</f>
        <v>0</v>
      </c>
      <c r="J158" s="128">
        <f>J159</f>
        <v>0</v>
      </c>
      <c r="K158" s="123">
        <f>K159</f>
        <v>0</v>
      </c>
      <c r="L158" s="122">
        <f>L159</f>
        <v>0</v>
      </c>
    </row>
    <row r="159" spans="1:13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111</v>
      </c>
      <c r="H159" s="90">
        <v>126</v>
      </c>
      <c r="I159" s="123">
        <f>I160+I165</f>
        <v>0</v>
      </c>
      <c r="J159" s="128">
        <f>J160+J165</f>
        <v>0</v>
      </c>
      <c r="K159" s="123">
        <f>K160+K165</f>
        <v>0</v>
      </c>
      <c r="L159" s="122">
        <f>L160+L165</f>
        <v>0</v>
      </c>
    </row>
    <row r="160" spans="1:13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112</v>
      </c>
      <c r="H160" s="90">
        <v>127</v>
      </c>
      <c r="I160" s="116">
        <f>I161</f>
        <v>0</v>
      </c>
      <c r="J160" s="127">
        <f>J161</f>
        <v>0</v>
      </c>
      <c r="K160" s="116">
        <f>K161</f>
        <v>0</v>
      </c>
      <c r="L160" s="115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112</v>
      </c>
      <c r="H161" s="90">
        <v>128</v>
      </c>
      <c r="I161" s="123">
        <f>SUM(I162:I164)</f>
        <v>0</v>
      </c>
      <c r="J161" s="123">
        <f>SUM(J162:J164)</f>
        <v>0</v>
      </c>
      <c r="K161" s="123">
        <f>SUM(K162:K164)</f>
        <v>0</v>
      </c>
      <c r="L161" s="123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113</v>
      </c>
      <c r="H162" s="90">
        <v>129</v>
      </c>
      <c r="I162" s="120">
        <v>0</v>
      </c>
      <c r="J162" s="120">
        <v>0</v>
      </c>
      <c r="K162" s="120">
        <v>0</v>
      </c>
      <c r="L162" s="120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114</v>
      </c>
      <c r="H163" s="90">
        <v>130</v>
      </c>
      <c r="I163" s="136">
        <v>0</v>
      </c>
      <c r="J163" s="136">
        <v>0</v>
      </c>
      <c r="K163" s="136">
        <v>0</v>
      </c>
      <c r="L163" s="136">
        <v>0</v>
      </c>
      <c r="M163"/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115</v>
      </c>
      <c r="H164" s="90">
        <v>131</v>
      </c>
      <c r="I164" s="136">
        <v>0</v>
      </c>
      <c r="J164" s="137">
        <v>0</v>
      </c>
      <c r="K164" s="136">
        <v>0</v>
      </c>
      <c r="L164" s="126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116</v>
      </c>
      <c r="H165" s="90">
        <v>132</v>
      </c>
      <c r="I165" s="116">
        <f t="shared" ref="I165:L166" si="16">I166</f>
        <v>0</v>
      </c>
      <c r="J165" s="127">
        <f t="shared" si="16"/>
        <v>0</v>
      </c>
      <c r="K165" s="116">
        <f t="shared" si="16"/>
        <v>0</v>
      </c>
      <c r="L165" s="115">
        <f t="shared" si="16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116</v>
      </c>
      <c r="H166" s="90">
        <v>133</v>
      </c>
      <c r="I166" s="116">
        <f t="shared" si="16"/>
        <v>0</v>
      </c>
      <c r="J166" s="127">
        <f t="shared" si="16"/>
        <v>0</v>
      </c>
      <c r="K166" s="116">
        <f t="shared" si="16"/>
        <v>0</v>
      </c>
      <c r="L166" s="115">
        <f t="shared" si="16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116</v>
      </c>
      <c r="H167" s="90">
        <v>134</v>
      </c>
      <c r="I167" s="138">
        <v>0</v>
      </c>
      <c r="J167" s="121">
        <v>0</v>
      </c>
      <c r="K167" s="121">
        <v>0</v>
      </c>
      <c r="L167" s="121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117</v>
      </c>
      <c r="H168" s="90">
        <v>135</v>
      </c>
      <c r="I168" s="116">
        <f>I169+I173</f>
        <v>0</v>
      </c>
      <c r="J168" s="127">
        <f>J169+J173</f>
        <v>0</v>
      </c>
      <c r="K168" s="116">
        <f>K169+K173</f>
        <v>0</v>
      </c>
      <c r="L168" s="115">
        <f>L169+L173</f>
        <v>0</v>
      </c>
      <c r="M168"/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118</v>
      </c>
      <c r="H169" s="90">
        <v>136</v>
      </c>
      <c r="I169" s="116">
        <f t="shared" ref="I169:L171" si="17">I170</f>
        <v>0</v>
      </c>
      <c r="J169" s="127">
        <f t="shared" si="17"/>
        <v>0</v>
      </c>
      <c r="K169" s="116">
        <f t="shared" si="17"/>
        <v>0</v>
      </c>
      <c r="L169" s="115">
        <f t="shared" si="17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118</v>
      </c>
      <c r="H170" s="90">
        <v>137</v>
      </c>
      <c r="I170" s="123">
        <f t="shared" si="17"/>
        <v>0</v>
      </c>
      <c r="J170" s="128">
        <f t="shared" si="17"/>
        <v>0</v>
      </c>
      <c r="K170" s="123">
        <f t="shared" si="17"/>
        <v>0</v>
      </c>
      <c r="L170" s="122">
        <f t="shared" si="17"/>
        <v>0</v>
      </c>
      <c r="M170"/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118</v>
      </c>
      <c r="H171" s="90">
        <v>138</v>
      </c>
      <c r="I171" s="116">
        <f t="shared" si="17"/>
        <v>0</v>
      </c>
      <c r="J171" s="127">
        <f t="shared" si="17"/>
        <v>0</v>
      </c>
      <c r="K171" s="116">
        <f t="shared" si="17"/>
        <v>0</v>
      </c>
      <c r="L171" s="115">
        <f t="shared" si="17"/>
        <v>0</v>
      </c>
      <c r="M171"/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118</v>
      </c>
      <c r="H172" s="90">
        <v>139</v>
      </c>
      <c r="I172" s="135">
        <v>0</v>
      </c>
      <c r="J172" s="135">
        <v>0</v>
      </c>
      <c r="K172" s="135">
        <v>0</v>
      </c>
      <c r="L172" s="135">
        <v>0</v>
      </c>
      <c r="M172"/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119</v>
      </c>
      <c r="H173" s="90">
        <v>140</v>
      </c>
      <c r="I173" s="116">
        <f>SUM(I174+I179)</f>
        <v>0</v>
      </c>
      <c r="J173" s="116">
        <f>SUM(J174+J179)</f>
        <v>0</v>
      </c>
      <c r="K173" s="116">
        <f>SUM(K174+K179)</f>
        <v>0</v>
      </c>
      <c r="L173" s="116">
        <f>SUM(L174+L179)</f>
        <v>0</v>
      </c>
      <c r="M173"/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120</v>
      </c>
      <c r="H174" s="90">
        <v>141</v>
      </c>
      <c r="I174" s="123">
        <f>I175</f>
        <v>0</v>
      </c>
      <c r="J174" s="128">
        <f>J175</f>
        <v>0</v>
      </c>
      <c r="K174" s="123">
        <f>K175</f>
        <v>0</v>
      </c>
      <c r="L174" s="122">
        <f>L175</f>
        <v>0</v>
      </c>
      <c r="M174"/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120</v>
      </c>
      <c r="H175" s="90">
        <v>142</v>
      </c>
      <c r="I175" s="116">
        <f>SUM(I176:I178)</f>
        <v>0</v>
      </c>
      <c r="J175" s="127">
        <f>SUM(J176:J178)</f>
        <v>0</v>
      </c>
      <c r="K175" s="116">
        <f>SUM(K176:K178)</f>
        <v>0</v>
      </c>
      <c r="L175" s="115">
        <f>SUM(L176:L178)</f>
        <v>0</v>
      </c>
      <c r="M175"/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121</v>
      </c>
      <c r="H176" s="90">
        <v>143</v>
      </c>
      <c r="I176" s="136">
        <v>0</v>
      </c>
      <c r="J176" s="119">
        <v>0</v>
      </c>
      <c r="K176" s="119">
        <v>0</v>
      </c>
      <c r="L176" s="119">
        <v>0</v>
      </c>
      <c r="M176"/>
    </row>
    <row r="177" spans="1:13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122</v>
      </c>
      <c r="H177" s="90">
        <v>144</v>
      </c>
      <c r="I177" s="120">
        <v>0</v>
      </c>
      <c r="J177" s="139">
        <v>0</v>
      </c>
      <c r="K177" s="139">
        <v>0</v>
      </c>
      <c r="L177" s="139">
        <v>0</v>
      </c>
      <c r="M177"/>
    </row>
    <row r="178" spans="1:13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123</v>
      </c>
      <c r="H178" s="90">
        <v>145</v>
      </c>
      <c r="I178" s="120">
        <v>0</v>
      </c>
      <c r="J178" s="120">
        <v>0</v>
      </c>
      <c r="K178" s="120">
        <v>0</v>
      </c>
      <c r="L178" s="120">
        <v>0</v>
      </c>
      <c r="M178"/>
    </row>
    <row r="179" spans="1:13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124</v>
      </c>
      <c r="H179" s="90">
        <v>146</v>
      </c>
      <c r="I179" s="116">
        <f>I180</f>
        <v>0</v>
      </c>
      <c r="J179" s="127">
        <f>J180</f>
        <v>0</v>
      </c>
      <c r="K179" s="116">
        <f>K180</f>
        <v>0</v>
      </c>
      <c r="L179" s="115">
        <f>L180</f>
        <v>0</v>
      </c>
      <c r="M179"/>
    </row>
    <row r="180" spans="1:13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125</v>
      </c>
      <c r="H180" s="90">
        <v>147</v>
      </c>
      <c r="I180" s="123">
        <f>SUM(I181:I183)</f>
        <v>0</v>
      </c>
      <c r="J180" s="123">
        <f>SUM(J181:J183)</f>
        <v>0</v>
      </c>
      <c r="K180" s="123">
        <f>SUM(K181:K183)</f>
        <v>0</v>
      </c>
      <c r="L180" s="123">
        <f>SUM(L181:L183)</f>
        <v>0</v>
      </c>
      <c r="M180"/>
    </row>
    <row r="181" spans="1:13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126</v>
      </c>
      <c r="H181" s="90">
        <v>148</v>
      </c>
      <c r="I181" s="120">
        <v>0</v>
      </c>
      <c r="J181" s="119">
        <v>0</v>
      </c>
      <c r="K181" s="119">
        <v>0</v>
      </c>
      <c r="L181" s="119">
        <v>0</v>
      </c>
      <c r="M181"/>
    </row>
    <row r="182" spans="1:13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127</v>
      </c>
      <c r="H182" s="90">
        <v>149</v>
      </c>
      <c r="I182" s="119">
        <v>0</v>
      </c>
      <c r="J182" s="121">
        <v>0</v>
      </c>
      <c r="K182" s="121">
        <v>0</v>
      </c>
      <c r="L182" s="121">
        <v>0</v>
      </c>
      <c r="M182"/>
    </row>
    <row r="183" spans="1:13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128</v>
      </c>
      <c r="H183" s="90">
        <v>150</v>
      </c>
      <c r="I183" s="139">
        <v>0</v>
      </c>
      <c r="J183" s="139">
        <v>0</v>
      </c>
      <c r="K183" s="139">
        <v>0</v>
      </c>
      <c r="L183" s="139">
        <v>0</v>
      </c>
      <c r="M183"/>
    </row>
    <row r="184" spans="1:13" ht="76.5" hidden="1" customHeight="1">
      <c r="A184" s="49">
        <v>3</v>
      </c>
      <c r="B184" s="51"/>
      <c r="C184" s="49"/>
      <c r="D184" s="50"/>
      <c r="E184" s="50"/>
      <c r="F184" s="52"/>
      <c r="G184" s="88" t="s">
        <v>129</v>
      </c>
      <c r="H184" s="90">
        <v>151</v>
      </c>
      <c r="I184" s="115">
        <f>SUM(I185+I238+I303)</f>
        <v>0</v>
      </c>
      <c r="J184" s="127">
        <f>SUM(J185+J238+J303)</f>
        <v>0</v>
      </c>
      <c r="K184" s="116">
        <f>SUM(K185+K238+K303)</f>
        <v>0</v>
      </c>
      <c r="L184" s="115">
        <f>SUM(L185+L238+L303)</f>
        <v>0</v>
      </c>
      <c r="M184"/>
    </row>
    <row r="185" spans="1:13" ht="25.5" hidden="1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130</v>
      </c>
      <c r="H185" s="90">
        <v>152</v>
      </c>
      <c r="I185" s="115">
        <f>SUM(I186+I209+I216+I228+I232)</f>
        <v>0</v>
      </c>
      <c r="J185" s="122">
        <f>SUM(J186+J209+J216+J228+J232)</f>
        <v>0</v>
      </c>
      <c r="K185" s="122">
        <f>SUM(K186+K209+K216+K228+K232)</f>
        <v>0</v>
      </c>
      <c r="L185" s="122">
        <f>SUM(L186+L209+L216+L228+L232)</f>
        <v>0</v>
      </c>
      <c r="M185"/>
    </row>
    <row r="186" spans="1:13" ht="25.5" hidden="1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131</v>
      </c>
      <c r="H186" s="90">
        <v>153</v>
      </c>
      <c r="I186" s="122">
        <f>SUM(I187+I190+I195+I201+I206)</f>
        <v>0</v>
      </c>
      <c r="J186" s="127">
        <f>SUM(J187+J190+J195+J201+J206)</f>
        <v>0</v>
      </c>
      <c r="K186" s="116">
        <f>SUM(K187+K190+K195+K201+K206)</f>
        <v>0</v>
      </c>
      <c r="L186" s="115">
        <f>SUM(L187+L190+L195+L201+L206)</f>
        <v>0</v>
      </c>
      <c r="M186"/>
    </row>
    <row r="187" spans="1:13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132</v>
      </c>
      <c r="H187" s="90">
        <v>154</v>
      </c>
      <c r="I187" s="115">
        <f t="shared" ref="I187:L188" si="18">I188</f>
        <v>0</v>
      </c>
      <c r="J187" s="128">
        <f t="shared" si="18"/>
        <v>0</v>
      </c>
      <c r="K187" s="123">
        <f t="shared" si="18"/>
        <v>0</v>
      </c>
      <c r="L187" s="122">
        <f t="shared" si="18"/>
        <v>0</v>
      </c>
    </row>
    <row r="188" spans="1:13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132</v>
      </c>
      <c r="H188" s="90">
        <v>155</v>
      </c>
      <c r="I188" s="122">
        <f t="shared" si="18"/>
        <v>0</v>
      </c>
      <c r="J188" s="115">
        <f t="shared" si="18"/>
        <v>0</v>
      </c>
      <c r="K188" s="115">
        <f t="shared" si="18"/>
        <v>0</v>
      </c>
      <c r="L188" s="115">
        <f t="shared" si="18"/>
        <v>0</v>
      </c>
    </row>
    <row r="189" spans="1:13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132</v>
      </c>
      <c r="H189" s="90">
        <v>156</v>
      </c>
      <c r="I189" s="121">
        <v>0</v>
      </c>
      <c r="J189" s="121">
        <v>0</v>
      </c>
      <c r="K189" s="121">
        <v>0</v>
      </c>
      <c r="L189" s="121">
        <v>0</v>
      </c>
    </row>
    <row r="190" spans="1:13" hidden="1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133</v>
      </c>
      <c r="H190" s="90">
        <v>157</v>
      </c>
      <c r="I190" s="122">
        <f>I191</f>
        <v>0</v>
      </c>
      <c r="J190" s="128">
        <f>J191</f>
        <v>0</v>
      </c>
      <c r="K190" s="123">
        <f>K191</f>
        <v>0</v>
      </c>
      <c r="L190" s="122">
        <f>L191</f>
        <v>0</v>
      </c>
    </row>
    <row r="191" spans="1:13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133</v>
      </c>
      <c r="H191" s="90">
        <v>158</v>
      </c>
      <c r="I191" s="115">
        <f>SUM(I192:I194)</f>
        <v>0</v>
      </c>
      <c r="J191" s="127">
        <f>SUM(J192:J194)</f>
        <v>0</v>
      </c>
      <c r="K191" s="116">
        <f>SUM(K192:K194)</f>
        <v>0</v>
      </c>
      <c r="L191" s="115">
        <f>SUM(L192:L194)</f>
        <v>0</v>
      </c>
    </row>
    <row r="192" spans="1:13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134</v>
      </c>
      <c r="H192" s="90">
        <v>159</v>
      </c>
      <c r="I192" s="119">
        <v>0</v>
      </c>
      <c r="J192" s="119">
        <v>0</v>
      </c>
      <c r="K192" s="119">
        <v>0</v>
      </c>
      <c r="L192" s="139">
        <v>0</v>
      </c>
    </row>
    <row r="193" spans="1:13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135</v>
      </c>
      <c r="H193" s="90">
        <v>160</v>
      </c>
      <c r="I193" s="121">
        <v>0</v>
      </c>
      <c r="J193" s="121">
        <v>0</v>
      </c>
      <c r="K193" s="121">
        <v>0</v>
      </c>
      <c r="L193" s="121">
        <v>0</v>
      </c>
    </row>
    <row r="194" spans="1:13" ht="25.5" hidden="1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136</v>
      </c>
      <c r="H194" s="90">
        <v>161</v>
      </c>
      <c r="I194" s="119">
        <v>0</v>
      </c>
      <c r="J194" s="119">
        <v>0</v>
      </c>
      <c r="K194" s="119">
        <v>0</v>
      </c>
      <c r="L194" s="139">
        <v>0</v>
      </c>
      <c r="M194"/>
    </row>
    <row r="195" spans="1:13" hidden="1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137</v>
      </c>
      <c r="H195" s="90">
        <v>162</v>
      </c>
      <c r="I195" s="115">
        <f>I196</f>
        <v>0</v>
      </c>
      <c r="J195" s="127">
        <f>J196</f>
        <v>0</v>
      </c>
      <c r="K195" s="116">
        <f>K196</f>
        <v>0</v>
      </c>
      <c r="L195" s="115">
        <f>L196</f>
        <v>0</v>
      </c>
    </row>
    <row r="196" spans="1:13" hidden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137</v>
      </c>
      <c r="H196" s="90">
        <v>163</v>
      </c>
      <c r="I196" s="115">
        <f>SUM(I197:I200)</f>
        <v>0</v>
      </c>
      <c r="J196" s="115">
        <f>SUM(J197:J200)</f>
        <v>0</v>
      </c>
      <c r="K196" s="115">
        <f>SUM(K197:K200)</f>
        <v>0</v>
      </c>
      <c r="L196" s="115">
        <f>SUM(L197:L200)</f>
        <v>0</v>
      </c>
    </row>
    <row r="197" spans="1:13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138</v>
      </c>
      <c r="H197" s="90">
        <v>164</v>
      </c>
      <c r="I197" s="121">
        <v>0</v>
      </c>
      <c r="J197" s="121">
        <v>0</v>
      </c>
      <c r="K197" s="121">
        <v>0</v>
      </c>
      <c r="L197" s="139">
        <v>0</v>
      </c>
    </row>
    <row r="198" spans="1:13" hidden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139</v>
      </c>
      <c r="H198" s="90">
        <v>165</v>
      </c>
      <c r="I198" s="119">
        <v>0</v>
      </c>
      <c r="J198" s="121">
        <v>0</v>
      </c>
      <c r="K198" s="121">
        <v>0</v>
      </c>
      <c r="L198" s="121">
        <v>0</v>
      </c>
    </row>
    <row r="199" spans="1:13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140</v>
      </c>
      <c r="H199" s="90">
        <v>166</v>
      </c>
      <c r="I199" s="119">
        <v>0</v>
      </c>
      <c r="J199" s="126">
        <v>0</v>
      </c>
      <c r="K199" s="126">
        <v>0</v>
      </c>
      <c r="L199" s="126">
        <v>0</v>
      </c>
    </row>
    <row r="200" spans="1:13" ht="26.25" hidden="1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141</v>
      </c>
      <c r="H200" s="90">
        <v>167</v>
      </c>
      <c r="I200" s="140">
        <v>0</v>
      </c>
      <c r="J200" s="141">
        <v>0</v>
      </c>
      <c r="K200" s="121">
        <v>0</v>
      </c>
      <c r="L200" s="121">
        <v>0</v>
      </c>
      <c r="M200"/>
    </row>
    <row r="201" spans="1:13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142</v>
      </c>
      <c r="H201" s="90">
        <v>168</v>
      </c>
      <c r="I201" s="115">
        <f>I202</f>
        <v>0</v>
      </c>
      <c r="J201" s="129">
        <f>J202</f>
        <v>0</v>
      </c>
      <c r="K201" s="117">
        <f>K202</f>
        <v>0</v>
      </c>
      <c r="L201" s="118">
        <f>L202</f>
        <v>0</v>
      </c>
    </row>
    <row r="202" spans="1:13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142</v>
      </c>
      <c r="H202" s="90">
        <v>169</v>
      </c>
      <c r="I202" s="122">
        <f>SUM(I203:I205)</f>
        <v>0</v>
      </c>
      <c r="J202" s="127">
        <f>SUM(J203:J205)</f>
        <v>0</v>
      </c>
      <c r="K202" s="116">
        <f>SUM(K203:K205)</f>
        <v>0</v>
      </c>
      <c r="L202" s="115">
        <f>SUM(L203:L205)</f>
        <v>0</v>
      </c>
    </row>
    <row r="203" spans="1:13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143</v>
      </c>
      <c r="H203" s="90">
        <v>170</v>
      </c>
      <c r="I203" s="121">
        <v>0</v>
      </c>
      <c r="J203" s="121">
        <v>0</v>
      </c>
      <c r="K203" s="121">
        <v>0</v>
      </c>
      <c r="L203" s="139">
        <v>0</v>
      </c>
    </row>
    <row r="204" spans="1:13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144</v>
      </c>
      <c r="H204" s="90">
        <v>171</v>
      </c>
      <c r="I204" s="119">
        <v>0</v>
      </c>
      <c r="J204" s="119">
        <v>0</v>
      </c>
      <c r="K204" s="120">
        <v>0</v>
      </c>
      <c r="L204" s="121">
        <v>0</v>
      </c>
      <c r="M204"/>
    </row>
    <row r="205" spans="1:13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145</v>
      </c>
      <c r="H205" s="90">
        <v>172</v>
      </c>
      <c r="I205" s="119">
        <v>0</v>
      </c>
      <c r="J205" s="119">
        <v>0</v>
      </c>
      <c r="K205" s="119">
        <v>0</v>
      </c>
      <c r="L205" s="121">
        <v>0</v>
      </c>
    </row>
    <row r="206" spans="1:13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146</v>
      </c>
      <c r="H206" s="90">
        <v>173</v>
      </c>
      <c r="I206" s="115">
        <f t="shared" ref="I206:L207" si="19">I207</f>
        <v>0</v>
      </c>
      <c r="J206" s="127">
        <f t="shared" si="19"/>
        <v>0</v>
      </c>
      <c r="K206" s="116">
        <f t="shared" si="19"/>
        <v>0</v>
      </c>
      <c r="L206" s="115">
        <f t="shared" si="19"/>
        <v>0</v>
      </c>
      <c r="M206"/>
    </row>
    <row r="207" spans="1:13" ht="25.5" hidden="1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146</v>
      </c>
      <c r="H207" s="90">
        <v>174</v>
      </c>
      <c r="I207" s="116">
        <f t="shared" si="19"/>
        <v>0</v>
      </c>
      <c r="J207" s="116">
        <f t="shared" si="19"/>
        <v>0</v>
      </c>
      <c r="K207" s="116">
        <f t="shared" si="19"/>
        <v>0</v>
      </c>
      <c r="L207" s="116">
        <f t="shared" si="19"/>
        <v>0</v>
      </c>
      <c r="M207"/>
    </row>
    <row r="208" spans="1:13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146</v>
      </c>
      <c r="H208" s="90">
        <v>175</v>
      </c>
      <c r="I208" s="119">
        <v>0</v>
      </c>
      <c r="J208" s="121">
        <v>0</v>
      </c>
      <c r="K208" s="121">
        <v>0</v>
      </c>
      <c r="L208" s="121">
        <v>0</v>
      </c>
      <c r="M208"/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147</v>
      </c>
      <c r="H209" s="90">
        <v>176</v>
      </c>
      <c r="I209" s="115">
        <f t="shared" ref="I209:L210" si="20">I210</f>
        <v>0</v>
      </c>
      <c r="J209" s="129">
        <f t="shared" si="20"/>
        <v>0</v>
      </c>
      <c r="K209" s="117">
        <f t="shared" si="20"/>
        <v>0</v>
      </c>
      <c r="L209" s="118">
        <f t="shared" si="20"/>
        <v>0</v>
      </c>
      <c r="M209"/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147</v>
      </c>
      <c r="H210" s="90">
        <v>177</v>
      </c>
      <c r="I210" s="122">
        <f t="shared" si="20"/>
        <v>0</v>
      </c>
      <c r="J210" s="127">
        <f t="shared" si="20"/>
        <v>0</v>
      </c>
      <c r="K210" s="116">
        <f t="shared" si="20"/>
        <v>0</v>
      </c>
      <c r="L210" s="115">
        <f t="shared" si="20"/>
        <v>0</v>
      </c>
      <c r="M210"/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147</v>
      </c>
      <c r="H211" s="90">
        <v>178</v>
      </c>
      <c r="I211" s="115">
        <f>SUM(I212:I215)</f>
        <v>0</v>
      </c>
      <c r="J211" s="128">
        <f>SUM(J212:J215)</f>
        <v>0</v>
      </c>
      <c r="K211" s="123">
        <f>SUM(K212:K215)</f>
        <v>0</v>
      </c>
      <c r="L211" s="122">
        <f>SUM(L212:L215)</f>
        <v>0</v>
      </c>
      <c r="M211"/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148</v>
      </c>
      <c r="H212" s="90">
        <v>179</v>
      </c>
      <c r="I212" s="121">
        <v>0</v>
      </c>
      <c r="J212" s="121">
        <v>0</v>
      </c>
      <c r="K212" s="121">
        <v>0</v>
      </c>
      <c r="L212" s="121">
        <v>0</v>
      </c>
      <c r="M212"/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149</v>
      </c>
      <c r="H213" s="90">
        <v>180</v>
      </c>
      <c r="I213" s="121">
        <v>0</v>
      </c>
      <c r="J213" s="121">
        <v>0</v>
      </c>
      <c r="K213" s="121">
        <v>0</v>
      </c>
      <c r="L213" s="121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150</v>
      </c>
      <c r="H214" s="90">
        <v>181</v>
      </c>
      <c r="I214" s="121">
        <v>0</v>
      </c>
      <c r="J214" s="121">
        <v>0</v>
      </c>
      <c r="K214" s="121">
        <v>0</v>
      </c>
      <c r="L214" s="121">
        <v>0</v>
      </c>
      <c r="M214"/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151</v>
      </c>
      <c r="H215" s="90">
        <v>182</v>
      </c>
      <c r="I215" s="121">
        <v>0</v>
      </c>
      <c r="J215" s="121">
        <v>0</v>
      </c>
      <c r="K215" s="121">
        <v>0</v>
      </c>
      <c r="L215" s="139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152</v>
      </c>
      <c r="H216" s="90">
        <v>183</v>
      </c>
      <c r="I216" s="115">
        <f>SUM(I217+I220)</f>
        <v>0</v>
      </c>
      <c r="J216" s="127">
        <f>SUM(J217+J220)</f>
        <v>0</v>
      </c>
      <c r="K216" s="116">
        <f>SUM(K217+K220)</f>
        <v>0</v>
      </c>
      <c r="L216" s="115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153</v>
      </c>
      <c r="H217" s="90">
        <v>184</v>
      </c>
      <c r="I217" s="122">
        <f t="shared" ref="I217:L218" si="21">I218</f>
        <v>0</v>
      </c>
      <c r="J217" s="128">
        <f t="shared" si="21"/>
        <v>0</v>
      </c>
      <c r="K217" s="123">
        <f t="shared" si="21"/>
        <v>0</v>
      </c>
      <c r="L217" s="122">
        <f t="shared" si="21"/>
        <v>0</v>
      </c>
      <c r="M217"/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153</v>
      </c>
      <c r="H218" s="90">
        <v>185</v>
      </c>
      <c r="I218" s="115">
        <f t="shared" si="21"/>
        <v>0</v>
      </c>
      <c r="J218" s="127">
        <f t="shared" si="21"/>
        <v>0</v>
      </c>
      <c r="K218" s="116">
        <f t="shared" si="21"/>
        <v>0</v>
      </c>
      <c r="L218" s="115">
        <f t="shared" si="21"/>
        <v>0</v>
      </c>
      <c r="M218"/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153</v>
      </c>
      <c r="H219" s="90">
        <v>186</v>
      </c>
      <c r="I219" s="139">
        <v>0</v>
      </c>
      <c r="J219" s="139">
        <v>0</v>
      </c>
      <c r="K219" s="139">
        <v>0</v>
      </c>
      <c r="L219" s="139">
        <v>0</v>
      </c>
      <c r="M219"/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154</v>
      </c>
      <c r="H220" s="90">
        <v>187</v>
      </c>
      <c r="I220" s="115">
        <f>I221</f>
        <v>0</v>
      </c>
      <c r="J220" s="127">
        <f>J221</f>
        <v>0</v>
      </c>
      <c r="K220" s="116">
        <f>K221</f>
        <v>0</v>
      </c>
      <c r="L220" s="115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154</v>
      </c>
      <c r="H221" s="90">
        <v>188</v>
      </c>
      <c r="I221" s="115">
        <f>SUM(I222:I227)</f>
        <v>0</v>
      </c>
      <c r="J221" s="115">
        <f>SUM(J222:J227)</f>
        <v>0</v>
      </c>
      <c r="K221" s="115">
        <f>SUM(K222:K227)</f>
        <v>0</v>
      </c>
      <c r="L221" s="115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155</v>
      </c>
      <c r="H222" s="90">
        <v>189</v>
      </c>
      <c r="I222" s="121">
        <v>0</v>
      </c>
      <c r="J222" s="121">
        <v>0</v>
      </c>
      <c r="K222" s="121">
        <v>0</v>
      </c>
      <c r="L222" s="139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156</v>
      </c>
      <c r="H223" s="90">
        <v>190</v>
      </c>
      <c r="I223" s="121">
        <v>0</v>
      </c>
      <c r="J223" s="121">
        <v>0</v>
      </c>
      <c r="K223" s="121">
        <v>0</v>
      </c>
      <c r="L223" s="121">
        <v>0</v>
      </c>
      <c r="M223"/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157</v>
      </c>
      <c r="H224" s="90">
        <v>191</v>
      </c>
      <c r="I224" s="121">
        <v>0</v>
      </c>
      <c r="J224" s="121">
        <v>0</v>
      </c>
      <c r="K224" s="121">
        <v>0</v>
      </c>
      <c r="L224" s="121">
        <v>0</v>
      </c>
    </row>
    <row r="225" spans="1:13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158</v>
      </c>
      <c r="H225" s="90">
        <v>192</v>
      </c>
      <c r="I225" s="121">
        <v>0</v>
      </c>
      <c r="J225" s="121">
        <v>0</v>
      </c>
      <c r="K225" s="121">
        <v>0</v>
      </c>
      <c r="L225" s="139">
        <v>0</v>
      </c>
      <c r="M225"/>
    </row>
    <row r="226" spans="1:13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159</v>
      </c>
      <c r="H226" s="90">
        <v>193</v>
      </c>
      <c r="I226" s="121">
        <v>0</v>
      </c>
      <c r="J226" s="121">
        <v>0</v>
      </c>
      <c r="K226" s="121">
        <v>0</v>
      </c>
      <c r="L226" s="121">
        <v>0</v>
      </c>
    </row>
    <row r="227" spans="1:13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154</v>
      </c>
      <c r="H227" s="90">
        <v>194</v>
      </c>
      <c r="I227" s="121">
        <v>0</v>
      </c>
      <c r="J227" s="121">
        <v>0</v>
      </c>
      <c r="K227" s="121">
        <v>0</v>
      </c>
      <c r="L227" s="139">
        <v>0</v>
      </c>
    </row>
    <row r="228" spans="1:13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160</v>
      </c>
      <c r="H228" s="90">
        <v>195</v>
      </c>
      <c r="I228" s="122">
        <f t="shared" ref="I228:L230" si="22">I229</f>
        <v>0</v>
      </c>
      <c r="J228" s="128">
        <f t="shared" si="22"/>
        <v>0</v>
      </c>
      <c r="K228" s="123">
        <f t="shared" si="22"/>
        <v>0</v>
      </c>
      <c r="L228" s="123">
        <f t="shared" si="22"/>
        <v>0</v>
      </c>
      <c r="M228"/>
    </row>
    <row r="229" spans="1:13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160</v>
      </c>
      <c r="H229" s="90">
        <v>196</v>
      </c>
      <c r="I229" s="124">
        <f t="shared" si="22"/>
        <v>0</v>
      </c>
      <c r="J229" s="133">
        <f t="shared" si="22"/>
        <v>0</v>
      </c>
      <c r="K229" s="125">
        <f t="shared" si="22"/>
        <v>0</v>
      </c>
      <c r="L229" s="125">
        <f t="shared" si="22"/>
        <v>0</v>
      </c>
      <c r="M229"/>
    </row>
    <row r="230" spans="1:13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161</v>
      </c>
      <c r="H230" s="90">
        <v>197</v>
      </c>
      <c r="I230" s="115">
        <f t="shared" si="22"/>
        <v>0</v>
      </c>
      <c r="J230" s="127">
        <f t="shared" si="22"/>
        <v>0</v>
      </c>
      <c r="K230" s="116">
        <f t="shared" si="22"/>
        <v>0</v>
      </c>
      <c r="L230" s="116">
        <f t="shared" si="22"/>
        <v>0</v>
      </c>
      <c r="M230"/>
    </row>
    <row r="231" spans="1:13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161</v>
      </c>
      <c r="H231" s="90">
        <v>198</v>
      </c>
      <c r="I231" s="121">
        <v>0</v>
      </c>
      <c r="J231" s="121">
        <v>0</v>
      </c>
      <c r="K231" s="121">
        <v>0</v>
      </c>
      <c r="L231" s="121">
        <v>0</v>
      </c>
      <c r="M231"/>
    </row>
    <row r="232" spans="1:13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162</v>
      </c>
      <c r="H232" s="90">
        <v>199</v>
      </c>
      <c r="I232" s="115">
        <f t="shared" ref="I232:L233" si="23">I233</f>
        <v>0</v>
      </c>
      <c r="J232" s="115">
        <f t="shared" si="23"/>
        <v>0</v>
      </c>
      <c r="K232" s="115">
        <f t="shared" si="23"/>
        <v>0</v>
      </c>
      <c r="L232" s="115">
        <f t="shared" si="23"/>
        <v>0</v>
      </c>
      <c r="M232"/>
    </row>
    <row r="233" spans="1:13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162</v>
      </c>
      <c r="H233" s="90">
        <v>200</v>
      </c>
      <c r="I233" s="115">
        <f t="shared" si="23"/>
        <v>0</v>
      </c>
      <c r="J233" s="115">
        <f t="shared" si="23"/>
        <v>0</v>
      </c>
      <c r="K233" s="115">
        <f t="shared" si="23"/>
        <v>0</v>
      </c>
      <c r="L233" s="115">
        <f t="shared" si="23"/>
        <v>0</v>
      </c>
      <c r="M233"/>
    </row>
    <row r="234" spans="1:13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162</v>
      </c>
      <c r="H234" s="90">
        <v>201</v>
      </c>
      <c r="I234" s="115">
        <f>SUM(I235:I237)</f>
        <v>0</v>
      </c>
      <c r="J234" s="115">
        <f>SUM(J235:J237)</f>
        <v>0</v>
      </c>
      <c r="K234" s="115">
        <f>SUM(K235:K237)</f>
        <v>0</v>
      </c>
      <c r="L234" s="115">
        <f>SUM(L235:L237)</f>
        <v>0</v>
      </c>
      <c r="M234"/>
    </row>
    <row r="235" spans="1:13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163</v>
      </c>
      <c r="H235" s="90">
        <v>202</v>
      </c>
      <c r="I235" s="121">
        <v>0</v>
      </c>
      <c r="J235" s="121">
        <v>0</v>
      </c>
      <c r="K235" s="121">
        <v>0</v>
      </c>
      <c r="L235" s="121">
        <v>0</v>
      </c>
    </row>
    <row r="236" spans="1:13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164</v>
      </c>
      <c r="H236" s="90">
        <v>203</v>
      </c>
      <c r="I236" s="121">
        <v>0</v>
      </c>
      <c r="J236" s="121">
        <v>0</v>
      </c>
      <c r="K236" s="121">
        <v>0</v>
      </c>
      <c r="L236" s="121">
        <v>0</v>
      </c>
    </row>
    <row r="237" spans="1:13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165</v>
      </c>
      <c r="H237" s="90">
        <v>204</v>
      </c>
      <c r="I237" s="121">
        <v>0</v>
      </c>
      <c r="J237" s="121">
        <v>0</v>
      </c>
      <c r="K237" s="121">
        <v>0</v>
      </c>
      <c r="L237" s="121">
        <v>0</v>
      </c>
      <c r="M237"/>
    </row>
    <row r="238" spans="1:13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166</v>
      </c>
      <c r="H238" s="90">
        <v>205</v>
      </c>
      <c r="I238" s="115">
        <f>SUM(I239+I271)</f>
        <v>0</v>
      </c>
      <c r="J238" s="127">
        <f>SUM(J239+J271)</f>
        <v>0</v>
      </c>
      <c r="K238" s="116">
        <f>SUM(K239+K271)</f>
        <v>0</v>
      </c>
      <c r="L238" s="116">
        <f>SUM(L239+L271)</f>
        <v>0</v>
      </c>
      <c r="M238"/>
    </row>
    <row r="239" spans="1:13" ht="38.2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167</v>
      </c>
      <c r="H239" s="90">
        <v>206</v>
      </c>
      <c r="I239" s="124">
        <f>SUM(I240+I249+I253+I257+I261+I264+I267)</f>
        <v>0</v>
      </c>
      <c r="J239" s="133">
        <f>SUM(J240+J249+J253+J257+J261+J264+J267)</f>
        <v>0</v>
      </c>
      <c r="K239" s="125">
        <f>SUM(K240+K249+K253+K257+K261+K264+K267)</f>
        <v>0</v>
      </c>
      <c r="L239" s="125">
        <f>SUM(L240+L249+L253+L257+L261+L264+L267)</f>
        <v>0</v>
      </c>
      <c r="M239"/>
    </row>
    <row r="240" spans="1:13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168</v>
      </c>
      <c r="H240" s="90">
        <v>207</v>
      </c>
      <c r="I240" s="124">
        <f>I241</f>
        <v>0</v>
      </c>
      <c r="J240" s="124">
        <f>J241</f>
        <v>0</v>
      </c>
      <c r="K240" s="124">
        <f>K241</f>
        <v>0</v>
      </c>
      <c r="L240" s="124">
        <f>L241</f>
        <v>0</v>
      </c>
    </row>
    <row r="241" spans="1:13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169</v>
      </c>
      <c r="H241" s="90">
        <v>208</v>
      </c>
      <c r="I241" s="115">
        <f>SUM(I242:I242)</f>
        <v>0</v>
      </c>
      <c r="J241" s="127">
        <f>SUM(J242:J242)</f>
        <v>0</v>
      </c>
      <c r="K241" s="116">
        <f>SUM(K242:K242)</f>
        <v>0</v>
      </c>
      <c r="L241" s="116">
        <f>SUM(L242:L242)</f>
        <v>0</v>
      </c>
    </row>
    <row r="242" spans="1:13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169</v>
      </c>
      <c r="H242" s="90">
        <v>209</v>
      </c>
      <c r="I242" s="121">
        <v>0</v>
      </c>
      <c r="J242" s="121">
        <v>0</v>
      </c>
      <c r="K242" s="121">
        <v>0</v>
      </c>
      <c r="L242" s="121">
        <v>0</v>
      </c>
    </row>
    <row r="243" spans="1:13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170</v>
      </c>
      <c r="H243" s="90">
        <v>210</v>
      </c>
      <c r="I243" s="115">
        <f>SUM(I244:I245)</f>
        <v>0</v>
      </c>
      <c r="J243" s="115">
        <f>SUM(J244:J245)</f>
        <v>0</v>
      </c>
      <c r="K243" s="115">
        <f>SUM(K244:K245)</f>
        <v>0</v>
      </c>
      <c r="L243" s="115">
        <f>SUM(L244:L245)</f>
        <v>0</v>
      </c>
    </row>
    <row r="244" spans="1:13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171</v>
      </c>
      <c r="H244" s="90">
        <v>211</v>
      </c>
      <c r="I244" s="121">
        <v>0</v>
      </c>
      <c r="J244" s="121">
        <v>0</v>
      </c>
      <c r="K244" s="121">
        <v>0</v>
      </c>
      <c r="L244" s="121">
        <v>0</v>
      </c>
    </row>
    <row r="245" spans="1:13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172</v>
      </c>
      <c r="H245" s="90">
        <v>212</v>
      </c>
      <c r="I245" s="121">
        <v>0</v>
      </c>
      <c r="J245" s="121">
        <v>0</v>
      </c>
      <c r="K245" s="121">
        <v>0</v>
      </c>
      <c r="L245" s="121">
        <v>0</v>
      </c>
    </row>
    <row r="246" spans="1:13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173</v>
      </c>
      <c r="H246" s="90">
        <v>213</v>
      </c>
      <c r="I246" s="115">
        <f>SUM(I247:I248)</f>
        <v>0</v>
      </c>
      <c r="J246" s="115">
        <f>SUM(J247:J248)</f>
        <v>0</v>
      </c>
      <c r="K246" s="115">
        <f>SUM(K247:K248)</f>
        <v>0</v>
      </c>
      <c r="L246" s="115">
        <f>SUM(L247:L248)</f>
        <v>0</v>
      </c>
    </row>
    <row r="247" spans="1:13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174</v>
      </c>
      <c r="H247" s="90">
        <v>214</v>
      </c>
      <c r="I247" s="121">
        <v>0</v>
      </c>
      <c r="J247" s="121">
        <v>0</v>
      </c>
      <c r="K247" s="121">
        <v>0</v>
      </c>
      <c r="L247" s="121">
        <v>0</v>
      </c>
    </row>
    <row r="248" spans="1:13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175</v>
      </c>
      <c r="H248" s="90">
        <v>215</v>
      </c>
      <c r="I248" s="121">
        <v>0</v>
      </c>
      <c r="J248" s="121">
        <v>0</v>
      </c>
      <c r="K248" s="121">
        <v>0</v>
      </c>
      <c r="L248" s="121">
        <v>0</v>
      </c>
    </row>
    <row r="249" spans="1:13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176</v>
      </c>
      <c r="H249" s="90">
        <v>216</v>
      </c>
      <c r="I249" s="115">
        <f>I250</f>
        <v>0</v>
      </c>
      <c r="J249" s="115">
        <f>J250</f>
        <v>0</v>
      </c>
      <c r="K249" s="115">
        <f>K250</f>
        <v>0</v>
      </c>
      <c r="L249" s="115">
        <f>L250</f>
        <v>0</v>
      </c>
    </row>
    <row r="250" spans="1:13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176</v>
      </c>
      <c r="H250" s="90">
        <v>217</v>
      </c>
      <c r="I250" s="115">
        <f>SUM(I251:I252)</f>
        <v>0</v>
      </c>
      <c r="J250" s="127">
        <f>SUM(J251:J252)</f>
        <v>0</v>
      </c>
      <c r="K250" s="116">
        <f>SUM(K251:K252)</f>
        <v>0</v>
      </c>
      <c r="L250" s="116">
        <f>SUM(L251:L252)</f>
        <v>0</v>
      </c>
    </row>
    <row r="251" spans="1:13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177</v>
      </c>
      <c r="H251" s="90">
        <v>218</v>
      </c>
      <c r="I251" s="121">
        <v>0</v>
      </c>
      <c r="J251" s="121">
        <v>0</v>
      </c>
      <c r="K251" s="121">
        <v>0</v>
      </c>
      <c r="L251" s="121">
        <v>0</v>
      </c>
      <c r="M251"/>
    </row>
    <row r="252" spans="1:13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178</v>
      </c>
      <c r="H252" s="90">
        <v>219</v>
      </c>
      <c r="I252" s="121">
        <v>0</v>
      </c>
      <c r="J252" s="121">
        <v>0</v>
      </c>
      <c r="K252" s="121">
        <v>0</v>
      </c>
      <c r="L252" s="121">
        <v>0</v>
      </c>
      <c r="M252"/>
    </row>
    <row r="253" spans="1:13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179</v>
      </c>
      <c r="H253" s="90">
        <v>220</v>
      </c>
      <c r="I253" s="122">
        <f>I254</f>
        <v>0</v>
      </c>
      <c r="J253" s="128">
        <f>J254</f>
        <v>0</v>
      </c>
      <c r="K253" s="123">
        <f>K254</f>
        <v>0</v>
      </c>
      <c r="L253" s="123">
        <f>L254</f>
        <v>0</v>
      </c>
      <c r="M253"/>
    </row>
    <row r="254" spans="1:13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179</v>
      </c>
      <c r="H254" s="90">
        <v>221</v>
      </c>
      <c r="I254" s="115">
        <f>I255+I256</f>
        <v>0</v>
      </c>
      <c r="J254" s="115">
        <f>J255+J256</f>
        <v>0</v>
      </c>
      <c r="K254" s="115">
        <f>K255+K256</f>
        <v>0</v>
      </c>
      <c r="L254" s="115">
        <f>L255+L256</f>
        <v>0</v>
      </c>
      <c r="M254"/>
    </row>
    <row r="255" spans="1:13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180</v>
      </c>
      <c r="H255" s="90">
        <v>222</v>
      </c>
      <c r="I255" s="121">
        <v>0</v>
      </c>
      <c r="J255" s="121">
        <v>0</v>
      </c>
      <c r="K255" s="121">
        <v>0</v>
      </c>
      <c r="L255" s="121">
        <v>0</v>
      </c>
      <c r="M255"/>
    </row>
    <row r="256" spans="1:13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181</v>
      </c>
      <c r="H256" s="90">
        <v>223</v>
      </c>
      <c r="I256" s="139">
        <v>0</v>
      </c>
      <c r="J256" s="136">
        <v>0</v>
      </c>
      <c r="K256" s="139">
        <v>0</v>
      </c>
      <c r="L256" s="139">
        <v>0</v>
      </c>
      <c r="M256"/>
    </row>
    <row r="257" spans="1:13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182</v>
      </c>
      <c r="H257" s="90">
        <v>224</v>
      </c>
      <c r="I257" s="115">
        <f>I258</f>
        <v>0</v>
      </c>
      <c r="J257" s="116">
        <f>J258</f>
        <v>0</v>
      </c>
      <c r="K257" s="115">
        <f>K258</f>
        <v>0</v>
      </c>
      <c r="L257" s="116">
        <f>L258</f>
        <v>0</v>
      </c>
    </row>
    <row r="258" spans="1:13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182</v>
      </c>
      <c r="H258" s="90">
        <v>225</v>
      </c>
      <c r="I258" s="122">
        <f>SUM(I259:I260)</f>
        <v>0</v>
      </c>
      <c r="J258" s="128">
        <f>SUM(J259:J260)</f>
        <v>0</v>
      </c>
      <c r="K258" s="123">
        <f>SUM(K259:K260)</f>
        <v>0</v>
      </c>
      <c r="L258" s="123">
        <f>SUM(L259:L260)</f>
        <v>0</v>
      </c>
    </row>
    <row r="259" spans="1:13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183</v>
      </c>
      <c r="H259" s="90">
        <v>226</v>
      </c>
      <c r="I259" s="121">
        <v>0</v>
      </c>
      <c r="J259" s="121">
        <v>0</v>
      </c>
      <c r="K259" s="121">
        <v>0</v>
      </c>
      <c r="L259" s="121">
        <v>0</v>
      </c>
      <c r="M259"/>
    </row>
    <row r="260" spans="1:13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184</v>
      </c>
      <c r="H260" s="90">
        <v>227</v>
      </c>
      <c r="I260" s="121">
        <v>0</v>
      </c>
      <c r="J260" s="121">
        <v>0</v>
      </c>
      <c r="K260" s="121">
        <v>0</v>
      </c>
      <c r="L260" s="121">
        <v>0</v>
      </c>
      <c r="M260"/>
    </row>
    <row r="261" spans="1:13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185</v>
      </c>
      <c r="H261" s="90">
        <v>228</v>
      </c>
      <c r="I261" s="115">
        <f t="shared" ref="I261:L262" si="24">I262</f>
        <v>0</v>
      </c>
      <c r="J261" s="127">
        <f t="shared" si="24"/>
        <v>0</v>
      </c>
      <c r="K261" s="116">
        <f t="shared" si="24"/>
        <v>0</v>
      </c>
      <c r="L261" s="116">
        <f t="shared" si="24"/>
        <v>0</v>
      </c>
    </row>
    <row r="262" spans="1:13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185</v>
      </c>
      <c r="H262" s="90">
        <v>229</v>
      </c>
      <c r="I262" s="116">
        <f t="shared" si="24"/>
        <v>0</v>
      </c>
      <c r="J262" s="127">
        <f t="shared" si="24"/>
        <v>0</v>
      </c>
      <c r="K262" s="116">
        <f t="shared" si="24"/>
        <v>0</v>
      </c>
      <c r="L262" s="116">
        <f t="shared" si="24"/>
        <v>0</v>
      </c>
    </row>
    <row r="263" spans="1:13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185</v>
      </c>
      <c r="H263" s="90">
        <v>230</v>
      </c>
      <c r="I263" s="139">
        <v>0</v>
      </c>
      <c r="J263" s="139">
        <v>0</v>
      </c>
      <c r="K263" s="139">
        <v>0</v>
      </c>
      <c r="L263" s="139">
        <v>0</v>
      </c>
    </row>
    <row r="264" spans="1:13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186</v>
      </c>
      <c r="H264" s="90">
        <v>231</v>
      </c>
      <c r="I264" s="115">
        <f t="shared" ref="I264:L265" si="25">I265</f>
        <v>0</v>
      </c>
      <c r="J264" s="127">
        <f t="shared" si="25"/>
        <v>0</v>
      </c>
      <c r="K264" s="116">
        <f t="shared" si="25"/>
        <v>0</v>
      </c>
      <c r="L264" s="116">
        <f t="shared" si="25"/>
        <v>0</v>
      </c>
    </row>
    <row r="265" spans="1:13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186</v>
      </c>
      <c r="H265" s="90">
        <v>232</v>
      </c>
      <c r="I265" s="115">
        <f t="shared" si="25"/>
        <v>0</v>
      </c>
      <c r="J265" s="127">
        <f t="shared" si="25"/>
        <v>0</v>
      </c>
      <c r="K265" s="116">
        <f t="shared" si="25"/>
        <v>0</v>
      </c>
      <c r="L265" s="116">
        <f t="shared" si="25"/>
        <v>0</v>
      </c>
    </row>
    <row r="266" spans="1:13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186</v>
      </c>
      <c r="H266" s="90">
        <v>233</v>
      </c>
      <c r="I266" s="139">
        <v>0</v>
      </c>
      <c r="J266" s="139">
        <v>0</v>
      </c>
      <c r="K266" s="139">
        <v>0</v>
      </c>
      <c r="L266" s="139">
        <v>0</v>
      </c>
    </row>
    <row r="267" spans="1:13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187</v>
      </c>
      <c r="H267" s="90">
        <v>234</v>
      </c>
      <c r="I267" s="115">
        <f>I268</f>
        <v>0</v>
      </c>
      <c r="J267" s="127">
        <f>J268</f>
        <v>0</v>
      </c>
      <c r="K267" s="116">
        <f>K268</f>
        <v>0</v>
      </c>
      <c r="L267" s="116">
        <f>L268</f>
        <v>0</v>
      </c>
    </row>
    <row r="268" spans="1:13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187</v>
      </c>
      <c r="H268" s="90">
        <v>235</v>
      </c>
      <c r="I268" s="115">
        <f>I269+I270</f>
        <v>0</v>
      </c>
      <c r="J268" s="115">
        <f>J269+J270</f>
        <v>0</v>
      </c>
      <c r="K268" s="115">
        <f>K269+K270</f>
        <v>0</v>
      </c>
      <c r="L268" s="115">
        <f>L269+L270</f>
        <v>0</v>
      </c>
    </row>
    <row r="269" spans="1:13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188</v>
      </c>
      <c r="H269" s="90">
        <v>236</v>
      </c>
      <c r="I269" s="120">
        <v>0</v>
      </c>
      <c r="J269" s="121">
        <v>0</v>
      </c>
      <c r="K269" s="121">
        <v>0</v>
      </c>
      <c r="L269" s="121">
        <v>0</v>
      </c>
      <c r="M269"/>
    </row>
    <row r="270" spans="1:13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189</v>
      </c>
      <c r="H270" s="90">
        <v>237</v>
      </c>
      <c r="I270" s="121">
        <v>0</v>
      </c>
      <c r="J270" s="121">
        <v>0</v>
      </c>
      <c r="K270" s="121">
        <v>0</v>
      </c>
      <c r="L270" s="121">
        <v>0</v>
      </c>
      <c r="M270"/>
    </row>
    <row r="271" spans="1:13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190</v>
      </c>
      <c r="H271" s="90">
        <v>238</v>
      </c>
      <c r="I271" s="115">
        <f>SUM(I272+I281+I285+I289+I293+I296+I299)</f>
        <v>0</v>
      </c>
      <c r="J271" s="127">
        <f>SUM(J272+J281+J285+J289+J293+J296+J299)</f>
        <v>0</v>
      </c>
      <c r="K271" s="116">
        <f>SUM(K272+K281+K285+K289+K293+K296+K299)</f>
        <v>0</v>
      </c>
      <c r="L271" s="116">
        <f>SUM(L272+L281+L285+L289+L293+L296+L299)</f>
        <v>0</v>
      </c>
      <c r="M271"/>
    </row>
    <row r="272" spans="1:13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191</v>
      </c>
      <c r="H272" s="90">
        <v>239</v>
      </c>
      <c r="I272" s="115">
        <f>I273</f>
        <v>0</v>
      </c>
      <c r="J272" s="115">
        <f>J273</f>
        <v>0</v>
      </c>
      <c r="K272" s="115">
        <f>K273</f>
        <v>0</v>
      </c>
      <c r="L272" s="115">
        <f>L273</f>
        <v>0</v>
      </c>
    </row>
    <row r="273" spans="1:13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169</v>
      </c>
      <c r="H273" s="90">
        <v>240</v>
      </c>
      <c r="I273" s="115">
        <f>SUM(I274)</f>
        <v>0</v>
      </c>
      <c r="J273" s="115">
        <f>SUM(J274)</f>
        <v>0</v>
      </c>
      <c r="K273" s="115">
        <f>SUM(K274)</f>
        <v>0</v>
      </c>
      <c r="L273" s="115">
        <f>SUM(L274)</f>
        <v>0</v>
      </c>
    </row>
    <row r="274" spans="1:13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169</v>
      </c>
      <c r="H274" s="90">
        <v>241</v>
      </c>
      <c r="I274" s="121">
        <v>0</v>
      </c>
      <c r="J274" s="121">
        <v>0</v>
      </c>
      <c r="K274" s="121">
        <v>0</v>
      </c>
      <c r="L274" s="121">
        <v>0</v>
      </c>
    </row>
    <row r="275" spans="1:13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192</v>
      </c>
      <c r="H275" s="90">
        <v>242</v>
      </c>
      <c r="I275" s="115">
        <f>SUM(I276:I277)</f>
        <v>0</v>
      </c>
      <c r="J275" s="115">
        <f>SUM(J276:J277)</f>
        <v>0</v>
      </c>
      <c r="K275" s="115">
        <f>SUM(K276:K277)</f>
        <v>0</v>
      </c>
      <c r="L275" s="115">
        <f>SUM(L276:L277)</f>
        <v>0</v>
      </c>
    </row>
    <row r="276" spans="1:13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171</v>
      </c>
      <c r="H276" s="90">
        <v>243</v>
      </c>
      <c r="I276" s="121">
        <v>0</v>
      </c>
      <c r="J276" s="120">
        <v>0</v>
      </c>
      <c r="K276" s="121">
        <v>0</v>
      </c>
      <c r="L276" s="121">
        <v>0</v>
      </c>
    </row>
    <row r="277" spans="1:13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172</v>
      </c>
      <c r="H277" s="90">
        <v>244</v>
      </c>
      <c r="I277" s="121">
        <v>0</v>
      </c>
      <c r="J277" s="120">
        <v>0</v>
      </c>
      <c r="K277" s="121">
        <v>0</v>
      </c>
      <c r="L277" s="121">
        <v>0</v>
      </c>
    </row>
    <row r="278" spans="1:13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173</v>
      </c>
      <c r="H278" s="90">
        <v>245</v>
      </c>
      <c r="I278" s="115">
        <f>SUM(I279:I280)</f>
        <v>0</v>
      </c>
      <c r="J278" s="115">
        <f>SUM(J279:J280)</f>
        <v>0</v>
      </c>
      <c r="K278" s="115">
        <f>SUM(K279:K280)</f>
        <v>0</v>
      </c>
      <c r="L278" s="115">
        <f>SUM(L279:L280)</f>
        <v>0</v>
      </c>
    </row>
    <row r="279" spans="1:13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174</v>
      </c>
      <c r="H279" s="90">
        <v>246</v>
      </c>
      <c r="I279" s="121">
        <v>0</v>
      </c>
      <c r="J279" s="120">
        <v>0</v>
      </c>
      <c r="K279" s="121">
        <v>0</v>
      </c>
      <c r="L279" s="121">
        <v>0</v>
      </c>
    </row>
    <row r="280" spans="1:13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193</v>
      </c>
      <c r="H280" s="90">
        <v>247</v>
      </c>
      <c r="I280" s="121">
        <v>0</v>
      </c>
      <c r="J280" s="120">
        <v>0</v>
      </c>
      <c r="K280" s="121">
        <v>0</v>
      </c>
      <c r="L280" s="121">
        <v>0</v>
      </c>
    </row>
    <row r="281" spans="1:13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194</v>
      </c>
      <c r="H281" s="90">
        <v>248</v>
      </c>
      <c r="I281" s="115">
        <f>I282</f>
        <v>0</v>
      </c>
      <c r="J281" s="116">
        <f>J282</f>
        <v>0</v>
      </c>
      <c r="K281" s="115">
        <f>K282</f>
        <v>0</v>
      </c>
      <c r="L281" s="116">
        <f>L282</f>
        <v>0</v>
      </c>
      <c r="M281"/>
    </row>
    <row r="282" spans="1:13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194</v>
      </c>
      <c r="H282" s="90">
        <v>249</v>
      </c>
      <c r="I282" s="122">
        <f>SUM(I283:I284)</f>
        <v>0</v>
      </c>
      <c r="J282" s="128">
        <f>SUM(J283:J284)</f>
        <v>0</v>
      </c>
      <c r="K282" s="123">
        <f>SUM(K283:K284)</f>
        <v>0</v>
      </c>
      <c r="L282" s="123">
        <f>SUM(L283:L284)</f>
        <v>0</v>
      </c>
      <c r="M282"/>
    </row>
    <row r="283" spans="1:13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195</v>
      </c>
      <c r="H283" s="90">
        <v>250</v>
      </c>
      <c r="I283" s="121">
        <v>0</v>
      </c>
      <c r="J283" s="121">
        <v>0</v>
      </c>
      <c r="K283" s="121">
        <v>0</v>
      </c>
      <c r="L283" s="121">
        <v>0</v>
      </c>
      <c r="M283"/>
    </row>
    <row r="284" spans="1:13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196</v>
      </c>
      <c r="H284" s="90">
        <v>251</v>
      </c>
      <c r="I284" s="121">
        <v>0</v>
      </c>
      <c r="J284" s="121">
        <v>0</v>
      </c>
      <c r="K284" s="121">
        <v>0</v>
      </c>
      <c r="L284" s="121">
        <v>0</v>
      </c>
      <c r="M284"/>
    </row>
    <row r="285" spans="1:13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197</v>
      </c>
      <c r="H285" s="90">
        <v>252</v>
      </c>
      <c r="I285" s="115">
        <f>I286</f>
        <v>0</v>
      </c>
      <c r="J285" s="127">
        <f>J286</f>
        <v>0</v>
      </c>
      <c r="K285" s="116">
        <f>K286</f>
        <v>0</v>
      </c>
      <c r="L285" s="116">
        <f>L286</f>
        <v>0</v>
      </c>
      <c r="M285"/>
    </row>
    <row r="286" spans="1:13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197</v>
      </c>
      <c r="H286" s="90">
        <v>253</v>
      </c>
      <c r="I286" s="115">
        <f>I287+I288</f>
        <v>0</v>
      </c>
      <c r="J286" s="115">
        <f>J287+J288</f>
        <v>0</v>
      </c>
      <c r="K286" s="115">
        <f>K287+K288</f>
        <v>0</v>
      </c>
      <c r="L286" s="115">
        <f>L287+L288</f>
        <v>0</v>
      </c>
      <c r="M286"/>
    </row>
    <row r="287" spans="1:13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198</v>
      </c>
      <c r="H287" s="90">
        <v>254</v>
      </c>
      <c r="I287" s="121">
        <v>0</v>
      </c>
      <c r="J287" s="121">
        <v>0</v>
      </c>
      <c r="K287" s="121">
        <v>0</v>
      </c>
      <c r="L287" s="121">
        <v>0</v>
      </c>
      <c r="M287"/>
    </row>
    <row r="288" spans="1:13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199</v>
      </c>
      <c r="H288" s="90">
        <v>255</v>
      </c>
      <c r="I288" s="121">
        <v>0</v>
      </c>
      <c r="J288" s="121">
        <v>0</v>
      </c>
      <c r="K288" s="121">
        <v>0</v>
      </c>
      <c r="L288" s="121">
        <v>0</v>
      </c>
      <c r="M288"/>
    </row>
    <row r="289" spans="1:13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200</v>
      </c>
      <c r="H289" s="90">
        <v>256</v>
      </c>
      <c r="I289" s="115">
        <f>I290</f>
        <v>0</v>
      </c>
      <c r="J289" s="127">
        <f>J290</f>
        <v>0</v>
      </c>
      <c r="K289" s="116">
        <f>K290</f>
        <v>0</v>
      </c>
      <c r="L289" s="116">
        <f>L290</f>
        <v>0</v>
      </c>
    </row>
    <row r="290" spans="1:13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200</v>
      </c>
      <c r="H290" s="90">
        <v>257</v>
      </c>
      <c r="I290" s="115">
        <f>SUM(I291:I292)</f>
        <v>0</v>
      </c>
      <c r="J290" s="127">
        <f>SUM(J291:J292)</f>
        <v>0</v>
      </c>
      <c r="K290" s="116">
        <f>SUM(K291:K292)</f>
        <v>0</v>
      </c>
      <c r="L290" s="116">
        <f>SUM(L291:L292)</f>
        <v>0</v>
      </c>
    </row>
    <row r="291" spans="1:13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201</v>
      </c>
      <c r="H291" s="90">
        <v>258</v>
      </c>
      <c r="I291" s="121">
        <v>0</v>
      </c>
      <c r="J291" s="121">
        <v>0</v>
      </c>
      <c r="K291" s="121">
        <v>0</v>
      </c>
      <c r="L291" s="121">
        <v>0</v>
      </c>
      <c r="M291"/>
    </row>
    <row r="292" spans="1:13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202</v>
      </c>
      <c r="H292" s="90">
        <v>259</v>
      </c>
      <c r="I292" s="121">
        <v>0</v>
      </c>
      <c r="J292" s="121">
        <v>0</v>
      </c>
      <c r="K292" s="121">
        <v>0</v>
      </c>
      <c r="L292" s="121">
        <v>0</v>
      </c>
      <c r="M292"/>
    </row>
    <row r="293" spans="1:13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203</v>
      </c>
      <c r="H293" s="90">
        <v>260</v>
      </c>
      <c r="I293" s="115">
        <f t="shared" ref="I293:L294" si="26">I294</f>
        <v>0</v>
      </c>
      <c r="J293" s="127">
        <f t="shared" si="26"/>
        <v>0</v>
      </c>
      <c r="K293" s="116">
        <f t="shared" si="26"/>
        <v>0</v>
      </c>
      <c r="L293" s="116">
        <f t="shared" si="26"/>
        <v>0</v>
      </c>
    </row>
    <row r="294" spans="1:13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203</v>
      </c>
      <c r="H294" s="90">
        <v>261</v>
      </c>
      <c r="I294" s="115">
        <f t="shared" si="26"/>
        <v>0</v>
      </c>
      <c r="J294" s="127">
        <f t="shared" si="26"/>
        <v>0</v>
      </c>
      <c r="K294" s="116">
        <f t="shared" si="26"/>
        <v>0</v>
      </c>
      <c r="L294" s="116">
        <f t="shared" si="26"/>
        <v>0</v>
      </c>
    </row>
    <row r="295" spans="1:13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203</v>
      </c>
      <c r="H295" s="90">
        <v>262</v>
      </c>
      <c r="I295" s="121">
        <v>0</v>
      </c>
      <c r="J295" s="121">
        <v>0</v>
      </c>
      <c r="K295" s="121">
        <v>0</v>
      </c>
      <c r="L295" s="121">
        <v>0</v>
      </c>
    </row>
    <row r="296" spans="1:13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186</v>
      </c>
      <c r="H296" s="90">
        <v>263</v>
      </c>
      <c r="I296" s="115">
        <f t="shared" ref="I296:L297" si="27">I297</f>
        <v>0</v>
      </c>
      <c r="J296" s="142">
        <f t="shared" si="27"/>
        <v>0</v>
      </c>
      <c r="K296" s="116">
        <f t="shared" si="27"/>
        <v>0</v>
      </c>
      <c r="L296" s="116">
        <f t="shared" si="27"/>
        <v>0</v>
      </c>
    </row>
    <row r="297" spans="1:13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186</v>
      </c>
      <c r="H297" s="90">
        <v>264</v>
      </c>
      <c r="I297" s="115">
        <f t="shared" si="27"/>
        <v>0</v>
      </c>
      <c r="J297" s="142">
        <f t="shared" si="27"/>
        <v>0</v>
      </c>
      <c r="K297" s="116">
        <f t="shared" si="27"/>
        <v>0</v>
      </c>
      <c r="L297" s="116">
        <f t="shared" si="27"/>
        <v>0</v>
      </c>
    </row>
    <row r="298" spans="1:13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186</v>
      </c>
      <c r="H298" s="90">
        <v>265</v>
      </c>
      <c r="I298" s="121">
        <v>0</v>
      </c>
      <c r="J298" s="121">
        <v>0</v>
      </c>
      <c r="K298" s="121">
        <v>0</v>
      </c>
      <c r="L298" s="121">
        <v>0</v>
      </c>
    </row>
    <row r="299" spans="1:13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187</v>
      </c>
      <c r="H299" s="90">
        <v>266</v>
      </c>
      <c r="I299" s="115">
        <f>I300</f>
        <v>0</v>
      </c>
      <c r="J299" s="142">
        <f>J300</f>
        <v>0</v>
      </c>
      <c r="K299" s="116">
        <f>K300</f>
        <v>0</v>
      </c>
      <c r="L299" s="116">
        <f>L300</f>
        <v>0</v>
      </c>
    </row>
    <row r="300" spans="1:13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187</v>
      </c>
      <c r="H300" s="90">
        <v>267</v>
      </c>
      <c r="I300" s="115">
        <f>I301+I302</f>
        <v>0</v>
      </c>
      <c r="J300" s="115">
        <f>J301+J302</f>
        <v>0</v>
      </c>
      <c r="K300" s="115">
        <f>K301+K302</f>
        <v>0</v>
      </c>
      <c r="L300" s="115">
        <f>L301+L302</f>
        <v>0</v>
      </c>
    </row>
    <row r="301" spans="1:13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188</v>
      </c>
      <c r="H301" s="90">
        <v>268</v>
      </c>
      <c r="I301" s="121">
        <v>0</v>
      </c>
      <c r="J301" s="121">
        <v>0</v>
      </c>
      <c r="K301" s="121">
        <v>0</v>
      </c>
      <c r="L301" s="121">
        <v>0</v>
      </c>
      <c r="M301"/>
    </row>
    <row r="302" spans="1:13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189</v>
      </c>
      <c r="H302" s="90">
        <v>269</v>
      </c>
      <c r="I302" s="121">
        <v>0</v>
      </c>
      <c r="J302" s="121">
        <v>0</v>
      </c>
      <c r="K302" s="121">
        <v>0</v>
      </c>
      <c r="L302" s="121">
        <v>0</v>
      </c>
      <c r="M302"/>
    </row>
    <row r="303" spans="1:13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204</v>
      </c>
      <c r="H303" s="90">
        <v>270</v>
      </c>
      <c r="I303" s="115">
        <f>SUM(I304+I336)</f>
        <v>0</v>
      </c>
      <c r="J303" s="142">
        <f>SUM(J304+J336)</f>
        <v>0</v>
      </c>
      <c r="K303" s="116">
        <f>SUM(K304+K336)</f>
        <v>0</v>
      </c>
      <c r="L303" s="116">
        <f>SUM(L304+L336)</f>
        <v>0</v>
      </c>
      <c r="M303"/>
    </row>
    <row r="304" spans="1:13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205</v>
      </c>
      <c r="H304" s="90">
        <v>271</v>
      </c>
      <c r="I304" s="115">
        <f>SUM(I305+I314+I318+I322+I326+I329+I332)</f>
        <v>0</v>
      </c>
      <c r="J304" s="142">
        <f>SUM(J305+J314+J318+J322+J326+J329+J332)</f>
        <v>0</v>
      </c>
      <c r="K304" s="116">
        <f>SUM(K305+K314+K318+K322+K326+K329+K332)</f>
        <v>0</v>
      </c>
      <c r="L304" s="116">
        <f>SUM(L305+L314+L318+L322+L326+L329+L332)</f>
        <v>0</v>
      </c>
      <c r="M304"/>
    </row>
    <row r="305" spans="1:13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191</v>
      </c>
      <c r="H305" s="90">
        <v>272</v>
      </c>
      <c r="I305" s="115">
        <f>SUM(I306+I308+I311)</f>
        <v>0</v>
      </c>
      <c r="J305" s="115">
        <f>SUM(J306+J308+J311)</f>
        <v>0</v>
      </c>
      <c r="K305" s="115">
        <f>SUM(K306+K308+K311)</f>
        <v>0</v>
      </c>
      <c r="L305" s="115">
        <f>SUM(L306+L308+L311)</f>
        <v>0</v>
      </c>
    </row>
    <row r="306" spans="1:13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169</v>
      </c>
      <c r="H306" s="90">
        <v>273</v>
      </c>
      <c r="I306" s="115">
        <f>SUM(I307:I307)</f>
        <v>0</v>
      </c>
      <c r="J306" s="142">
        <f>SUM(J307:J307)</f>
        <v>0</v>
      </c>
      <c r="K306" s="116">
        <f>SUM(K307:K307)</f>
        <v>0</v>
      </c>
      <c r="L306" s="116">
        <f>SUM(L307:L307)</f>
        <v>0</v>
      </c>
    </row>
    <row r="307" spans="1:13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169</v>
      </c>
      <c r="H307" s="90">
        <v>274</v>
      </c>
      <c r="I307" s="121">
        <v>0</v>
      </c>
      <c r="J307" s="121">
        <v>0</v>
      </c>
      <c r="K307" s="121">
        <v>0</v>
      </c>
      <c r="L307" s="121">
        <v>0</v>
      </c>
    </row>
    <row r="308" spans="1:13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192</v>
      </c>
      <c r="H308" s="90">
        <v>275</v>
      </c>
      <c r="I308" s="115">
        <f>SUM(I309:I310)</f>
        <v>0</v>
      </c>
      <c r="J308" s="115">
        <f>SUM(J309:J310)</f>
        <v>0</v>
      </c>
      <c r="K308" s="115">
        <f>SUM(K309:K310)</f>
        <v>0</v>
      </c>
      <c r="L308" s="115">
        <f>SUM(L309:L310)</f>
        <v>0</v>
      </c>
    </row>
    <row r="309" spans="1:13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171</v>
      </c>
      <c r="H309" s="90">
        <v>276</v>
      </c>
      <c r="I309" s="121">
        <v>0</v>
      </c>
      <c r="J309" s="121">
        <v>0</v>
      </c>
      <c r="K309" s="121">
        <v>0</v>
      </c>
      <c r="L309" s="121">
        <v>0</v>
      </c>
    </row>
    <row r="310" spans="1:13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172</v>
      </c>
      <c r="H310" s="90">
        <v>277</v>
      </c>
      <c r="I310" s="121">
        <v>0</v>
      </c>
      <c r="J310" s="121">
        <v>0</v>
      </c>
      <c r="K310" s="121">
        <v>0</v>
      </c>
      <c r="L310" s="121">
        <v>0</v>
      </c>
    </row>
    <row r="311" spans="1:13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173</v>
      </c>
      <c r="H311" s="90">
        <v>278</v>
      </c>
      <c r="I311" s="115">
        <f>SUM(I312:I313)</f>
        <v>0</v>
      </c>
      <c r="J311" s="115">
        <f>SUM(J312:J313)</f>
        <v>0</v>
      </c>
      <c r="K311" s="115">
        <f>SUM(K312:K313)</f>
        <v>0</v>
      </c>
      <c r="L311" s="115">
        <f>SUM(L312:L313)</f>
        <v>0</v>
      </c>
    </row>
    <row r="312" spans="1:13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174</v>
      </c>
      <c r="H312" s="90">
        <v>279</v>
      </c>
      <c r="I312" s="121">
        <v>0</v>
      </c>
      <c r="J312" s="121">
        <v>0</v>
      </c>
      <c r="K312" s="121">
        <v>0</v>
      </c>
      <c r="L312" s="121">
        <v>0</v>
      </c>
    </row>
    <row r="313" spans="1:13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193</v>
      </c>
      <c r="H313" s="90">
        <v>280</v>
      </c>
      <c r="I313" s="121">
        <v>0</v>
      </c>
      <c r="J313" s="121">
        <v>0</v>
      </c>
      <c r="K313" s="121">
        <v>0</v>
      </c>
      <c r="L313" s="121">
        <v>0</v>
      </c>
    </row>
    <row r="314" spans="1:13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206</v>
      </c>
      <c r="H314" s="90">
        <v>281</v>
      </c>
      <c r="I314" s="115">
        <f>I315</f>
        <v>0</v>
      </c>
      <c r="J314" s="142">
        <f>J315</f>
        <v>0</v>
      </c>
      <c r="K314" s="116">
        <f>K315</f>
        <v>0</v>
      </c>
      <c r="L314" s="116">
        <f>L315</f>
        <v>0</v>
      </c>
    </row>
    <row r="315" spans="1:13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206</v>
      </c>
      <c r="H315" s="90">
        <v>282</v>
      </c>
      <c r="I315" s="122">
        <f>SUM(I316:I317)</f>
        <v>0</v>
      </c>
      <c r="J315" s="143">
        <f>SUM(J316:J317)</f>
        <v>0</v>
      </c>
      <c r="K315" s="123">
        <f>SUM(K316:K317)</f>
        <v>0</v>
      </c>
      <c r="L315" s="123">
        <f>SUM(L316:L317)</f>
        <v>0</v>
      </c>
    </row>
    <row r="316" spans="1:13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207</v>
      </c>
      <c r="H316" s="90">
        <v>283</v>
      </c>
      <c r="I316" s="121">
        <v>0</v>
      </c>
      <c r="J316" s="121">
        <v>0</v>
      </c>
      <c r="K316" s="121">
        <v>0</v>
      </c>
      <c r="L316" s="121">
        <v>0</v>
      </c>
      <c r="M316"/>
    </row>
    <row r="317" spans="1:13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208</v>
      </c>
      <c r="H317" s="90">
        <v>284</v>
      </c>
      <c r="I317" s="121">
        <v>0</v>
      </c>
      <c r="J317" s="121">
        <v>0</v>
      </c>
      <c r="K317" s="121">
        <v>0</v>
      </c>
      <c r="L317" s="121">
        <v>0</v>
      </c>
    </row>
    <row r="318" spans="1:13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209</v>
      </c>
      <c r="H318" s="90">
        <v>285</v>
      </c>
      <c r="I318" s="115">
        <f>I319</f>
        <v>0</v>
      </c>
      <c r="J318" s="142">
        <f>J319</f>
        <v>0</v>
      </c>
      <c r="K318" s="116">
        <f>K319</f>
        <v>0</v>
      </c>
      <c r="L318" s="116">
        <f>L319</f>
        <v>0</v>
      </c>
      <c r="M318"/>
    </row>
    <row r="319" spans="1:13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209</v>
      </c>
      <c r="H319" s="90">
        <v>286</v>
      </c>
      <c r="I319" s="116">
        <f>I320+I321</f>
        <v>0</v>
      </c>
      <c r="J319" s="116">
        <f>J320+J321</f>
        <v>0</v>
      </c>
      <c r="K319" s="116">
        <f>K320+K321</f>
        <v>0</v>
      </c>
      <c r="L319" s="116">
        <f>L320+L321</f>
        <v>0</v>
      </c>
      <c r="M319"/>
    </row>
    <row r="320" spans="1:13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210</v>
      </c>
      <c r="H320" s="90">
        <v>287</v>
      </c>
      <c r="I320" s="139">
        <v>0</v>
      </c>
      <c r="J320" s="139">
        <v>0</v>
      </c>
      <c r="K320" s="139">
        <v>0</v>
      </c>
      <c r="L320" s="138">
        <v>0</v>
      </c>
      <c r="M320"/>
    </row>
    <row r="321" spans="1:13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211</v>
      </c>
      <c r="H321" s="90">
        <v>288</v>
      </c>
      <c r="I321" s="121">
        <v>0</v>
      </c>
      <c r="J321" s="121">
        <v>0</v>
      </c>
      <c r="K321" s="121">
        <v>0</v>
      </c>
      <c r="L321" s="121">
        <v>0</v>
      </c>
      <c r="M321"/>
    </row>
    <row r="322" spans="1:13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212</v>
      </c>
      <c r="H322" s="90">
        <v>289</v>
      </c>
      <c r="I322" s="115">
        <f>I323</f>
        <v>0</v>
      </c>
      <c r="J322" s="142">
        <f>J323</f>
        <v>0</v>
      </c>
      <c r="K322" s="116">
        <f>K323</f>
        <v>0</v>
      </c>
      <c r="L322" s="116">
        <f>L323</f>
        <v>0</v>
      </c>
    </row>
    <row r="323" spans="1:13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212</v>
      </c>
      <c r="H323" s="90">
        <v>290</v>
      </c>
      <c r="I323" s="115">
        <f>SUM(I324:I325)</f>
        <v>0</v>
      </c>
      <c r="J323" s="115">
        <f>SUM(J324:J325)</f>
        <v>0</v>
      </c>
      <c r="K323" s="115">
        <f>SUM(K324:K325)</f>
        <v>0</v>
      </c>
      <c r="L323" s="115">
        <f>SUM(L324:L325)</f>
        <v>0</v>
      </c>
    </row>
    <row r="324" spans="1:13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213</v>
      </c>
      <c r="H324" s="90">
        <v>291</v>
      </c>
      <c r="I324" s="120">
        <v>0</v>
      </c>
      <c r="J324" s="121">
        <v>0</v>
      </c>
      <c r="K324" s="121">
        <v>0</v>
      </c>
      <c r="L324" s="120">
        <v>0</v>
      </c>
    </row>
    <row r="325" spans="1:13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214</v>
      </c>
      <c r="H325" s="90">
        <v>292</v>
      </c>
      <c r="I325" s="121">
        <v>0</v>
      </c>
      <c r="J325" s="139">
        <v>0</v>
      </c>
      <c r="K325" s="139">
        <v>0</v>
      </c>
      <c r="L325" s="138">
        <v>0</v>
      </c>
    </row>
    <row r="326" spans="1:13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215</v>
      </c>
      <c r="H326" s="90">
        <v>293</v>
      </c>
      <c r="I326" s="123">
        <f t="shared" ref="I326:L327" si="28">I327</f>
        <v>0</v>
      </c>
      <c r="J326" s="142">
        <f t="shared" si="28"/>
        <v>0</v>
      </c>
      <c r="K326" s="116">
        <f t="shared" si="28"/>
        <v>0</v>
      </c>
      <c r="L326" s="116">
        <f t="shared" si="28"/>
        <v>0</v>
      </c>
    </row>
    <row r="327" spans="1:13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215</v>
      </c>
      <c r="H327" s="90">
        <v>294</v>
      </c>
      <c r="I327" s="116">
        <f t="shared" si="28"/>
        <v>0</v>
      </c>
      <c r="J327" s="143">
        <f t="shared" si="28"/>
        <v>0</v>
      </c>
      <c r="K327" s="123">
        <f t="shared" si="28"/>
        <v>0</v>
      </c>
      <c r="L327" s="123">
        <f t="shared" si="28"/>
        <v>0</v>
      </c>
    </row>
    <row r="328" spans="1:13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216</v>
      </c>
      <c r="H328" s="90">
        <v>295</v>
      </c>
      <c r="I328" s="121">
        <v>0</v>
      </c>
      <c r="J328" s="139">
        <v>0</v>
      </c>
      <c r="K328" s="139">
        <v>0</v>
      </c>
      <c r="L328" s="138">
        <v>0</v>
      </c>
    </row>
    <row r="329" spans="1:13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186</v>
      </c>
      <c r="H329" s="90">
        <v>296</v>
      </c>
      <c r="I329" s="116">
        <f t="shared" ref="I329:L330" si="29">I330</f>
        <v>0</v>
      </c>
      <c r="J329" s="142">
        <f t="shared" si="29"/>
        <v>0</v>
      </c>
      <c r="K329" s="116">
        <f t="shared" si="29"/>
        <v>0</v>
      </c>
      <c r="L329" s="116">
        <f t="shared" si="29"/>
        <v>0</v>
      </c>
    </row>
    <row r="330" spans="1:13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186</v>
      </c>
      <c r="H330" s="90">
        <v>297</v>
      </c>
      <c r="I330" s="115">
        <f t="shared" si="29"/>
        <v>0</v>
      </c>
      <c r="J330" s="142">
        <f t="shared" si="29"/>
        <v>0</v>
      </c>
      <c r="K330" s="116">
        <f t="shared" si="29"/>
        <v>0</v>
      </c>
      <c r="L330" s="116">
        <f t="shared" si="29"/>
        <v>0</v>
      </c>
    </row>
    <row r="331" spans="1:13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186</v>
      </c>
      <c r="H331" s="90">
        <v>298</v>
      </c>
      <c r="I331" s="139">
        <v>0</v>
      </c>
      <c r="J331" s="139">
        <v>0</v>
      </c>
      <c r="K331" s="139">
        <v>0</v>
      </c>
      <c r="L331" s="138">
        <v>0</v>
      </c>
    </row>
    <row r="332" spans="1:13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217</v>
      </c>
      <c r="H332" s="90">
        <v>299</v>
      </c>
      <c r="I332" s="115">
        <f>I333</f>
        <v>0</v>
      </c>
      <c r="J332" s="142">
        <f>J333</f>
        <v>0</v>
      </c>
      <c r="K332" s="116">
        <f>K333</f>
        <v>0</v>
      </c>
      <c r="L332" s="116">
        <f>L333</f>
        <v>0</v>
      </c>
    </row>
    <row r="333" spans="1:13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217</v>
      </c>
      <c r="H333" s="90">
        <v>300</v>
      </c>
      <c r="I333" s="115">
        <f>I334+I335</f>
        <v>0</v>
      </c>
      <c r="J333" s="115">
        <f>J334+J335</f>
        <v>0</v>
      </c>
      <c r="K333" s="115">
        <f>K334+K335</f>
        <v>0</v>
      </c>
      <c r="L333" s="115">
        <f>L334+L335</f>
        <v>0</v>
      </c>
    </row>
    <row r="334" spans="1:13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218</v>
      </c>
      <c r="H334" s="90">
        <v>301</v>
      </c>
      <c r="I334" s="139">
        <v>0</v>
      </c>
      <c r="J334" s="139">
        <v>0</v>
      </c>
      <c r="K334" s="139">
        <v>0</v>
      </c>
      <c r="L334" s="138">
        <v>0</v>
      </c>
      <c r="M334"/>
    </row>
    <row r="335" spans="1:13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219</v>
      </c>
      <c r="H335" s="90">
        <v>302</v>
      </c>
      <c r="I335" s="121">
        <v>0</v>
      </c>
      <c r="J335" s="121">
        <v>0</v>
      </c>
      <c r="K335" s="121">
        <v>0</v>
      </c>
      <c r="L335" s="121">
        <v>0</v>
      </c>
      <c r="M335"/>
    </row>
    <row r="336" spans="1:13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220</v>
      </c>
      <c r="H336" s="90">
        <v>303</v>
      </c>
      <c r="I336" s="115">
        <f>SUM(I337+I346+I350+I354+I358+I361+I364)</f>
        <v>0</v>
      </c>
      <c r="J336" s="142">
        <f>SUM(J337+J346+J350+J354+J358+J361+J364)</f>
        <v>0</v>
      </c>
      <c r="K336" s="116">
        <f>SUM(K337+K346+K350+K354+K358+K361+K364)</f>
        <v>0</v>
      </c>
      <c r="L336" s="116">
        <f>SUM(L337+L346+L350+L354+L358+L361+L364)</f>
        <v>0</v>
      </c>
      <c r="M336"/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168</v>
      </c>
      <c r="H337" s="90">
        <v>304</v>
      </c>
      <c r="I337" s="115">
        <f>I338</f>
        <v>0</v>
      </c>
      <c r="J337" s="142">
        <f>J338</f>
        <v>0</v>
      </c>
      <c r="K337" s="116">
        <f>K338</f>
        <v>0</v>
      </c>
      <c r="L337" s="116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168</v>
      </c>
      <c r="H338" s="90">
        <v>305</v>
      </c>
      <c r="I338" s="115">
        <f>SUM(I339:I339)</f>
        <v>0</v>
      </c>
      <c r="J338" s="115">
        <f>SUM(J339:J339)</f>
        <v>0</v>
      </c>
      <c r="K338" s="115">
        <f>SUM(K339:K339)</f>
        <v>0</v>
      </c>
      <c r="L338" s="115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169</v>
      </c>
      <c r="H339" s="90">
        <v>306</v>
      </c>
      <c r="I339" s="139">
        <v>0</v>
      </c>
      <c r="J339" s="139">
        <v>0</v>
      </c>
      <c r="K339" s="139">
        <v>0</v>
      </c>
      <c r="L339" s="138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192</v>
      </c>
      <c r="H340" s="90">
        <v>307</v>
      </c>
      <c r="I340" s="115">
        <f>SUM(I341:I342)</f>
        <v>0</v>
      </c>
      <c r="J340" s="115">
        <f>SUM(J341:J342)</f>
        <v>0</v>
      </c>
      <c r="K340" s="115">
        <f>SUM(K341:K342)</f>
        <v>0</v>
      </c>
      <c r="L340" s="115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171</v>
      </c>
      <c r="H341" s="90">
        <v>308</v>
      </c>
      <c r="I341" s="139">
        <v>0</v>
      </c>
      <c r="J341" s="139">
        <v>0</v>
      </c>
      <c r="K341" s="139">
        <v>0</v>
      </c>
      <c r="L341" s="138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172</v>
      </c>
      <c r="H342" s="90">
        <v>309</v>
      </c>
      <c r="I342" s="121">
        <v>0</v>
      </c>
      <c r="J342" s="121">
        <v>0</v>
      </c>
      <c r="K342" s="121">
        <v>0</v>
      </c>
      <c r="L342" s="121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173</v>
      </c>
      <c r="H343" s="90">
        <v>310</v>
      </c>
      <c r="I343" s="115">
        <f>SUM(I344:I345)</f>
        <v>0</v>
      </c>
      <c r="J343" s="115">
        <f>SUM(J344:J345)</f>
        <v>0</v>
      </c>
      <c r="K343" s="115">
        <f>SUM(K344:K345)</f>
        <v>0</v>
      </c>
      <c r="L343" s="115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174</v>
      </c>
      <c r="H344" s="90">
        <v>311</v>
      </c>
      <c r="I344" s="121">
        <v>0</v>
      </c>
      <c r="J344" s="121">
        <v>0</v>
      </c>
      <c r="K344" s="121">
        <v>0</v>
      </c>
      <c r="L344" s="121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193</v>
      </c>
      <c r="H345" s="90">
        <v>312</v>
      </c>
      <c r="I345" s="126">
        <v>0</v>
      </c>
      <c r="J345" s="144">
        <v>0</v>
      </c>
      <c r="K345" s="126">
        <v>0</v>
      </c>
      <c r="L345" s="126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206</v>
      </c>
      <c r="H346" s="90">
        <v>313</v>
      </c>
      <c r="I346" s="124">
        <f>I347</f>
        <v>0</v>
      </c>
      <c r="J346" s="145">
        <f>J347</f>
        <v>0</v>
      </c>
      <c r="K346" s="125">
        <f>K347</f>
        <v>0</v>
      </c>
      <c r="L346" s="125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206</v>
      </c>
      <c r="H347" s="90">
        <v>314</v>
      </c>
      <c r="I347" s="115">
        <f>SUM(I348:I349)</f>
        <v>0</v>
      </c>
      <c r="J347" s="127">
        <f>SUM(J348:J349)</f>
        <v>0</v>
      </c>
      <c r="K347" s="116">
        <f>SUM(K348:K349)</f>
        <v>0</v>
      </c>
      <c r="L347" s="116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207</v>
      </c>
      <c r="H348" s="90">
        <v>315</v>
      </c>
      <c r="I348" s="121">
        <v>0</v>
      </c>
      <c r="J348" s="121">
        <v>0</v>
      </c>
      <c r="K348" s="121">
        <v>0</v>
      </c>
      <c r="L348" s="121">
        <v>0</v>
      </c>
      <c r="M348"/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208</v>
      </c>
      <c r="H349" s="90">
        <v>316</v>
      </c>
      <c r="I349" s="121">
        <v>0</v>
      </c>
      <c r="J349" s="121">
        <v>0</v>
      </c>
      <c r="K349" s="121">
        <v>0</v>
      </c>
      <c r="L349" s="121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209</v>
      </c>
      <c r="H350" s="90">
        <v>317</v>
      </c>
      <c r="I350" s="115">
        <f>I351</f>
        <v>0</v>
      </c>
      <c r="J350" s="127">
        <f>J351</f>
        <v>0</v>
      </c>
      <c r="K350" s="116">
        <f>K351</f>
        <v>0</v>
      </c>
      <c r="L350" s="116">
        <f>L351</f>
        <v>0</v>
      </c>
      <c r="M350"/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209</v>
      </c>
      <c r="H351" s="90">
        <v>318</v>
      </c>
      <c r="I351" s="115">
        <f>I352+I353</f>
        <v>0</v>
      </c>
      <c r="J351" s="115">
        <f>J352+J353</f>
        <v>0</v>
      </c>
      <c r="K351" s="115">
        <f>K352+K353</f>
        <v>0</v>
      </c>
      <c r="L351" s="115">
        <f>L352+L353</f>
        <v>0</v>
      </c>
      <c r="M351"/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210</v>
      </c>
      <c r="H352" s="90">
        <v>319</v>
      </c>
      <c r="I352" s="139">
        <v>0</v>
      </c>
      <c r="J352" s="139">
        <v>0</v>
      </c>
      <c r="K352" s="139">
        <v>0</v>
      </c>
      <c r="L352" s="138">
        <v>0</v>
      </c>
      <c r="M352"/>
    </row>
    <row r="353" spans="1:13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211</v>
      </c>
      <c r="H353" s="90">
        <v>320</v>
      </c>
      <c r="I353" s="121">
        <v>0</v>
      </c>
      <c r="J353" s="121">
        <v>0</v>
      </c>
      <c r="K353" s="121">
        <v>0</v>
      </c>
      <c r="L353" s="121">
        <v>0</v>
      </c>
      <c r="M353"/>
    </row>
    <row r="354" spans="1:13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212</v>
      </c>
      <c r="H354" s="90">
        <v>321</v>
      </c>
      <c r="I354" s="115">
        <f>I355</f>
        <v>0</v>
      </c>
      <c r="J354" s="127">
        <f>J355</f>
        <v>0</v>
      </c>
      <c r="K354" s="116">
        <f>K355</f>
        <v>0</v>
      </c>
      <c r="L354" s="116">
        <f>L355</f>
        <v>0</v>
      </c>
    </row>
    <row r="355" spans="1:13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212</v>
      </c>
      <c r="H355" s="90">
        <v>322</v>
      </c>
      <c r="I355" s="122">
        <f>SUM(I356:I357)</f>
        <v>0</v>
      </c>
      <c r="J355" s="128">
        <f>SUM(J356:J357)</f>
        <v>0</v>
      </c>
      <c r="K355" s="123">
        <f>SUM(K356:K357)</f>
        <v>0</v>
      </c>
      <c r="L355" s="123">
        <f>SUM(L356:L357)</f>
        <v>0</v>
      </c>
    </row>
    <row r="356" spans="1:13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213</v>
      </c>
      <c r="H356" s="90">
        <v>323</v>
      </c>
      <c r="I356" s="121">
        <v>0</v>
      </c>
      <c r="J356" s="121">
        <v>0</v>
      </c>
      <c r="K356" s="121">
        <v>0</v>
      </c>
      <c r="L356" s="121">
        <v>0</v>
      </c>
    </row>
    <row r="357" spans="1:13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221</v>
      </c>
      <c r="H357" s="90">
        <v>324</v>
      </c>
      <c r="I357" s="121">
        <v>0</v>
      </c>
      <c r="J357" s="121">
        <v>0</v>
      </c>
      <c r="K357" s="121">
        <v>0</v>
      </c>
      <c r="L357" s="121">
        <v>0</v>
      </c>
    </row>
    <row r="358" spans="1:13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215</v>
      </c>
      <c r="H358" s="90">
        <v>325</v>
      </c>
      <c r="I358" s="115">
        <f t="shared" ref="I358:L359" si="30">I359</f>
        <v>0</v>
      </c>
      <c r="J358" s="127">
        <f t="shared" si="30"/>
        <v>0</v>
      </c>
      <c r="K358" s="116">
        <f t="shared" si="30"/>
        <v>0</v>
      </c>
      <c r="L358" s="116">
        <f t="shared" si="30"/>
        <v>0</v>
      </c>
    </row>
    <row r="359" spans="1:13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215</v>
      </c>
      <c r="H359" s="90">
        <v>326</v>
      </c>
      <c r="I359" s="122">
        <f t="shared" si="30"/>
        <v>0</v>
      </c>
      <c r="J359" s="128">
        <f t="shared" si="30"/>
        <v>0</v>
      </c>
      <c r="K359" s="123">
        <f t="shared" si="30"/>
        <v>0</v>
      </c>
      <c r="L359" s="123">
        <f t="shared" si="30"/>
        <v>0</v>
      </c>
    </row>
    <row r="360" spans="1:13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215</v>
      </c>
      <c r="H360" s="90">
        <v>327</v>
      </c>
      <c r="I360" s="139">
        <v>0</v>
      </c>
      <c r="J360" s="139">
        <v>0</v>
      </c>
      <c r="K360" s="139">
        <v>0</v>
      </c>
      <c r="L360" s="138">
        <v>0</v>
      </c>
    </row>
    <row r="361" spans="1:13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186</v>
      </c>
      <c r="H361" s="90">
        <v>328</v>
      </c>
      <c r="I361" s="115">
        <f t="shared" ref="I361:L362" si="31">I362</f>
        <v>0</v>
      </c>
      <c r="J361" s="127">
        <f t="shared" si="31"/>
        <v>0</v>
      </c>
      <c r="K361" s="116">
        <f t="shared" si="31"/>
        <v>0</v>
      </c>
      <c r="L361" s="116">
        <f t="shared" si="31"/>
        <v>0</v>
      </c>
    </row>
    <row r="362" spans="1:13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186</v>
      </c>
      <c r="H362" s="90">
        <v>329</v>
      </c>
      <c r="I362" s="115">
        <f t="shared" si="31"/>
        <v>0</v>
      </c>
      <c r="J362" s="127">
        <f t="shared" si="31"/>
        <v>0</v>
      </c>
      <c r="K362" s="116">
        <f t="shared" si="31"/>
        <v>0</v>
      </c>
      <c r="L362" s="116">
        <f t="shared" si="31"/>
        <v>0</v>
      </c>
    </row>
    <row r="363" spans="1:13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186</v>
      </c>
      <c r="H363" s="90">
        <v>330</v>
      </c>
      <c r="I363" s="139">
        <v>0</v>
      </c>
      <c r="J363" s="139">
        <v>0</v>
      </c>
      <c r="K363" s="139">
        <v>0</v>
      </c>
      <c r="L363" s="138">
        <v>0</v>
      </c>
    </row>
    <row r="364" spans="1:13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217</v>
      </c>
      <c r="H364" s="90">
        <v>331</v>
      </c>
      <c r="I364" s="115">
        <f>I365</f>
        <v>0</v>
      </c>
      <c r="J364" s="127">
        <f>J365</f>
        <v>0</v>
      </c>
      <c r="K364" s="116">
        <f>K365</f>
        <v>0</v>
      </c>
      <c r="L364" s="116">
        <f>L365</f>
        <v>0</v>
      </c>
    </row>
    <row r="365" spans="1:13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217</v>
      </c>
      <c r="H365" s="90">
        <v>332</v>
      </c>
      <c r="I365" s="115">
        <f>SUM(I366:I367)</f>
        <v>0</v>
      </c>
      <c r="J365" s="115">
        <f>SUM(J366:J367)</f>
        <v>0</v>
      </c>
      <c r="K365" s="115">
        <f>SUM(K366:K367)</f>
        <v>0</v>
      </c>
      <c r="L365" s="115">
        <f>SUM(L366:L367)</f>
        <v>0</v>
      </c>
    </row>
    <row r="366" spans="1:13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218</v>
      </c>
      <c r="H366" s="90">
        <v>333</v>
      </c>
      <c r="I366" s="139">
        <v>0</v>
      </c>
      <c r="J366" s="139">
        <v>0</v>
      </c>
      <c r="K366" s="139">
        <v>0</v>
      </c>
      <c r="L366" s="138">
        <v>0</v>
      </c>
      <c r="M366"/>
    </row>
    <row r="367" spans="1:13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219</v>
      </c>
      <c r="H367" s="90">
        <v>334</v>
      </c>
      <c r="I367" s="121">
        <v>0</v>
      </c>
      <c r="J367" s="121">
        <v>0</v>
      </c>
      <c r="K367" s="121">
        <v>0</v>
      </c>
      <c r="L367" s="121">
        <v>0</v>
      </c>
      <c r="M367"/>
    </row>
    <row r="368" spans="1:13">
      <c r="A368" s="102"/>
      <c r="B368" s="102"/>
      <c r="C368" s="103"/>
      <c r="D368" s="104"/>
      <c r="E368" s="105"/>
      <c r="F368" s="106"/>
      <c r="G368" s="107" t="s">
        <v>222</v>
      </c>
      <c r="H368" s="90">
        <v>335</v>
      </c>
      <c r="I368" s="130">
        <f>SUM(I34+I184)</f>
        <v>19300</v>
      </c>
      <c r="J368" s="130">
        <f>SUM(J34+J184)</f>
        <v>19300</v>
      </c>
      <c r="K368" s="130">
        <f>SUM(K34+K184)</f>
        <v>19300</v>
      </c>
      <c r="L368" s="130">
        <f>SUM(L34+L184)</f>
        <v>19300</v>
      </c>
    </row>
    <row r="369" spans="1:12">
      <c r="G369" s="53"/>
      <c r="H369" s="7"/>
      <c r="I369" s="108"/>
      <c r="J369" s="109"/>
      <c r="K369" s="109"/>
      <c r="L369" s="109"/>
    </row>
    <row r="370" spans="1:12">
      <c r="A370" s="155"/>
      <c r="B370" s="155"/>
      <c r="C370" s="155"/>
      <c r="D370" s="495" t="s">
        <v>223</v>
      </c>
      <c r="E370" s="495"/>
      <c r="F370" s="495"/>
      <c r="G370" s="495"/>
      <c r="H370" s="153"/>
      <c r="I370" s="111"/>
      <c r="J370" s="109"/>
      <c r="K370" s="495" t="s">
        <v>224</v>
      </c>
      <c r="L370" s="495"/>
    </row>
    <row r="371" spans="1:12" ht="18.75" customHeight="1">
      <c r="A371" s="154" t="s">
        <v>225</v>
      </c>
      <c r="B371" s="154"/>
      <c r="C371" s="154"/>
      <c r="D371" s="154"/>
      <c r="E371" s="154"/>
      <c r="F371" s="154"/>
      <c r="G371" s="154"/>
      <c r="I371" s="148" t="s">
        <v>226</v>
      </c>
      <c r="K371" s="496" t="s">
        <v>227</v>
      </c>
      <c r="L371" s="496"/>
    </row>
    <row r="372" spans="1:12" ht="15.75" customHeight="1">
      <c r="D372" s="147"/>
      <c r="I372" s="14"/>
      <c r="K372" s="14"/>
      <c r="L372" s="14"/>
    </row>
    <row r="373" spans="1:12" ht="15.75" customHeight="1">
      <c r="A373" s="512" t="s">
        <v>228</v>
      </c>
      <c r="B373" s="512"/>
      <c r="C373" s="512"/>
      <c r="D373" s="512"/>
      <c r="E373" s="512"/>
      <c r="F373" s="512"/>
      <c r="G373" s="512"/>
      <c r="I373" s="14"/>
      <c r="K373" s="495" t="s">
        <v>229</v>
      </c>
      <c r="L373" s="495"/>
    </row>
    <row r="374" spans="1:12" ht="24.75" customHeight="1">
      <c r="A374" s="511" t="s">
        <v>230</v>
      </c>
      <c r="B374" s="511"/>
      <c r="C374" s="511"/>
      <c r="D374" s="511"/>
      <c r="E374" s="511"/>
      <c r="F374" s="511"/>
      <c r="G374" s="511"/>
      <c r="H374" s="150"/>
      <c r="I374" s="15" t="s">
        <v>226</v>
      </c>
      <c r="K374" s="496" t="s">
        <v>227</v>
      </c>
      <c r="L374" s="496"/>
    </row>
  </sheetData>
  <mergeCells count="30">
    <mergeCell ref="K373:L373"/>
    <mergeCell ref="A374:G374"/>
    <mergeCell ref="K374:L374"/>
    <mergeCell ref="A373:G373"/>
    <mergeCell ref="K31:K32"/>
    <mergeCell ref="L31:L32"/>
    <mergeCell ref="A33:F33"/>
    <mergeCell ref="D370:G370"/>
    <mergeCell ref="K370:L370"/>
    <mergeCell ref="K371:L371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19685039370078741" right="0.19685039370078741" top="0.19685039370078741" bottom="0.19685039370078741" header="3.937007874015748E-2" footer="3.937007874015748E-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A8D06-25A8-4464-97A0-B4BE325C9991}">
  <sheetPr>
    <pageSetUpPr fitToPage="1"/>
  </sheetPr>
  <dimension ref="A1:S374"/>
  <sheetViews>
    <sheetView topLeftCell="A34" workbookViewId="0">
      <selection activeCell="T39" sqref="T39"/>
    </sheetView>
  </sheetViews>
  <sheetFormatPr defaultRowHeight="15"/>
  <cols>
    <col min="1" max="4" width="2" style="36" customWidth="1"/>
    <col min="5" max="5" width="2.140625" style="36" customWidth="1"/>
    <col min="6" max="6" width="3" style="150" customWidth="1"/>
    <col min="7" max="7" width="34.85546875" style="36" customWidth="1"/>
    <col min="8" max="8" width="3.85546875" style="36" customWidth="1"/>
    <col min="9" max="9" width="10" style="36" customWidth="1"/>
    <col min="10" max="10" width="11.140625" style="36" customWidth="1"/>
    <col min="11" max="11" width="11" style="36" customWidth="1"/>
    <col min="12" max="12" width="10.5703125" style="36" customWidth="1"/>
    <col min="13" max="13" width="0.140625" style="36" hidden="1" customWidth="1"/>
    <col min="14" max="14" width="6.140625" style="36" hidden="1" customWidth="1"/>
    <col min="15" max="15" width="5.5703125" style="36" hidden="1" customWidth="1"/>
    <col min="16" max="16" width="9.140625" style="22"/>
  </cols>
  <sheetData>
    <row r="1" spans="1:15">
      <c r="G1" s="1"/>
      <c r="H1" s="3"/>
      <c r="I1" s="21"/>
      <c r="J1" s="152" t="s">
        <v>0</v>
      </c>
      <c r="K1" s="152"/>
      <c r="L1" s="152"/>
      <c r="M1" s="16"/>
      <c r="N1" s="152"/>
      <c r="O1" s="152"/>
    </row>
    <row r="2" spans="1:15">
      <c r="H2" s="3"/>
      <c r="I2" s="22"/>
      <c r="J2" s="152" t="s">
        <v>1</v>
      </c>
      <c r="K2" s="152"/>
      <c r="L2" s="152"/>
      <c r="M2" s="16"/>
      <c r="N2" s="152"/>
      <c r="O2" s="152"/>
    </row>
    <row r="3" spans="1:15">
      <c r="H3" s="23"/>
      <c r="I3" s="3"/>
      <c r="J3" s="152" t="s">
        <v>2</v>
      </c>
      <c r="K3" s="152"/>
      <c r="L3" s="152"/>
      <c r="M3" s="16"/>
      <c r="N3" s="152"/>
      <c r="O3" s="152"/>
    </row>
    <row r="4" spans="1:15">
      <c r="G4" s="4" t="s">
        <v>3</v>
      </c>
      <c r="H4" s="3"/>
      <c r="I4" s="22"/>
      <c r="J4" s="152" t="s">
        <v>4</v>
      </c>
      <c r="K4" s="152"/>
      <c r="L4" s="152"/>
      <c r="M4" s="16"/>
      <c r="N4" s="152"/>
      <c r="O4" s="152"/>
    </row>
    <row r="5" spans="1:15">
      <c r="H5" s="3"/>
      <c r="I5" s="22"/>
      <c r="J5" s="152" t="s">
        <v>5</v>
      </c>
      <c r="K5" s="152"/>
      <c r="L5" s="152"/>
      <c r="M5" s="16"/>
      <c r="N5" s="152"/>
      <c r="O5" s="152"/>
    </row>
    <row r="6" spans="1:15" ht="6" customHeight="1">
      <c r="H6" s="3"/>
      <c r="I6" s="22"/>
      <c r="J6" s="152"/>
      <c r="K6" s="152"/>
      <c r="L6" s="152"/>
      <c r="M6" s="16"/>
      <c r="N6" s="152"/>
      <c r="O6" s="152"/>
    </row>
    <row r="7" spans="1:15" ht="30" customHeight="1">
      <c r="A7" s="513" t="s">
        <v>6</v>
      </c>
      <c r="B7" s="513"/>
      <c r="C7" s="513"/>
      <c r="D7" s="513"/>
      <c r="E7" s="513"/>
      <c r="F7" s="513"/>
      <c r="G7" s="513"/>
      <c r="H7" s="513"/>
      <c r="I7" s="513"/>
      <c r="J7" s="513"/>
      <c r="K7" s="513"/>
      <c r="L7" s="513"/>
      <c r="M7" s="16"/>
    </row>
    <row r="8" spans="1:15" ht="11.25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514" t="s">
        <v>7</v>
      </c>
      <c r="B9" s="514"/>
      <c r="C9" s="514"/>
      <c r="D9" s="514"/>
      <c r="E9" s="514"/>
      <c r="F9" s="514"/>
      <c r="G9" s="514"/>
      <c r="H9" s="514"/>
      <c r="I9" s="514"/>
      <c r="J9" s="514"/>
      <c r="K9" s="514"/>
      <c r="L9" s="514"/>
      <c r="M9" s="16"/>
    </row>
    <row r="10" spans="1:15">
      <c r="A10" s="515" t="s">
        <v>8</v>
      </c>
      <c r="B10" s="515"/>
      <c r="C10" s="515"/>
      <c r="D10" s="515"/>
      <c r="E10" s="515"/>
      <c r="F10" s="515"/>
      <c r="G10" s="515"/>
      <c r="H10" s="515"/>
      <c r="I10" s="515"/>
      <c r="J10" s="515"/>
      <c r="K10" s="515"/>
      <c r="L10" s="515"/>
      <c r="M10" s="16"/>
    </row>
    <row r="11" spans="1:15" ht="7.5" customHeight="1">
      <c r="A11" s="28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6"/>
    </row>
    <row r="12" spans="1:15" ht="15.75" customHeight="1">
      <c r="A12" s="28"/>
      <c r="B12" s="152"/>
      <c r="C12" s="152"/>
      <c r="D12" s="152"/>
      <c r="E12" s="152"/>
      <c r="F12" s="152"/>
      <c r="G12" s="520" t="s">
        <v>9</v>
      </c>
      <c r="H12" s="520"/>
      <c r="I12" s="520"/>
      <c r="J12" s="520"/>
      <c r="K12" s="520"/>
      <c r="L12" s="152"/>
      <c r="M12" s="16"/>
    </row>
    <row r="13" spans="1:15" ht="15.75" customHeight="1">
      <c r="A13" s="521" t="s">
        <v>10</v>
      </c>
      <c r="B13" s="521"/>
      <c r="C13" s="521"/>
      <c r="D13" s="521"/>
      <c r="E13" s="521"/>
      <c r="F13" s="521"/>
      <c r="G13" s="521"/>
      <c r="H13" s="521"/>
      <c r="I13" s="521"/>
      <c r="J13" s="521"/>
      <c r="K13" s="521"/>
      <c r="L13" s="521"/>
      <c r="M13" s="16"/>
    </row>
    <row r="14" spans="1:15" ht="12" customHeight="1">
      <c r="G14" s="522" t="s">
        <v>11</v>
      </c>
      <c r="H14" s="522"/>
      <c r="I14" s="522"/>
      <c r="J14" s="522"/>
      <c r="K14" s="522"/>
      <c r="M14" s="16"/>
    </row>
    <row r="15" spans="1:15">
      <c r="G15" s="515" t="s">
        <v>12</v>
      </c>
      <c r="H15" s="515"/>
      <c r="I15" s="515"/>
      <c r="J15" s="515"/>
      <c r="K15" s="515"/>
    </row>
    <row r="16" spans="1:15" ht="15.75" customHeight="1">
      <c r="B16" s="521" t="s">
        <v>13</v>
      </c>
      <c r="C16" s="521"/>
      <c r="D16" s="521"/>
      <c r="E16" s="521"/>
      <c r="F16" s="521"/>
      <c r="G16" s="521"/>
      <c r="H16" s="521"/>
      <c r="I16" s="521"/>
      <c r="J16" s="521"/>
      <c r="K16" s="521"/>
      <c r="L16" s="521"/>
    </row>
    <row r="17" spans="1:13" ht="7.5" customHeight="1"/>
    <row r="18" spans="1:13">
      <c r="G18" s="522" t="s">
        <v>244</v>
      </c>
      <c r="H18" s="522"/>
      <c r="I18" s="522"/>
      <c r="J18" s="522"/>
      <c r="K18" s="522"/>
    </row>
    <row r="19" spans="1:13">
      <c r="G19" s="523" t="s">
        <v>14</v>
      </c>
      <c r="H19" s="523"/>
      <c r="I19" s="523"/>
      <c r="J19" s="523"/>
      <c r="K19" s="523"/>
    </row>
    <row r="20" spans="1:13" ht="6.75" customHeight="1">
      <c r="G20" s="152"/>
      <c r="H20" s="152"/>
      <c r="I20" s="152"/>
      <c r="J20" s="152"/>
      <c r="K20" s="152"/>
    </row>
    <row r="21" spans="1:13">
      <c r="B21" s="22"/>
      <c r="C21" s="22"/>
      <c r="D21" s="22"/>
      <c r="E21" s="527" t="s">
        <v>234</v>
      </c>
      <c r="F21" s="527"/>
      <c r="G21" s="527"/>
      <c r="H21" s="527"/>
      <c r="I21" s="527"/>
      <c r="J21" s="527"/>
      <c r="K21" s="527"/>
      <c r="L21" s="22"/>
    </row>
    <row r="22" spans="1:13" ht="15" customHeight="1">
      <c r="A22" s="525" t="s">
        <v>15</v>
      </c>
      <c r="B22" s="525"/>
      <c r="C22" s="525"/>
      <c r="D22" s="525"/>
      <c r="E22" s="525"/>
      <c r="F22" s="525"/>
      <c r="G22" s="525"/>
      <c r="H22" s="525"/>
      <c r="I22" s="525"/>
      <c r="J22" s="525"/>
      <c r="K22" s="525"/>
      <c r="L22" s="525"/>
      <c r="M22" s="30"/>
    </row>
    <row r="23" spans="1:13">
      <c r="F23" s="36"/>
      <c r="J23" s="5"/>
      <c r="K23" s="13"/>
      <c r="L23" s="6" t="s">
        <v>16</v>
      </c>
      <c r="M23" s="30"/>
    </row>
    <row r="24" spans="1:13">
      <c r="F24" s="36"/>
      <c r="J24" s="31" t="s">
        <v>17</v>
      </c>
      <c r="K24" s="23"/>
      <c r="L24" s="32"/>
      <c r="M24" s="30"/>
    </row>
    <row r="25" spans="1:13">
      <c r="E25" s="152"/>
      <c r="F25" s="151"/>
      <c r="I25" s="34"/>
      <c r="J25" s="34"/>
      <c r="K25" s="35" t="s">
        <v>18</v>
      </c>
      <c r="L25" s="32"/>
      <c r="M25" s="30"/>
    </row>
    <row r="26" spans="1:13">
      <c r="A26" s="526" t="s">
        <v>235</v>
      </c>
      <c r="B26" s="526"/>
      <c r="C26" s="526"/>
      <c r="D26" s="526"/>
      <c r="E26" s="526"/>
      <c r="F26" s="526"/>
      <c r="G26" s="526"/>
      <c r="H26" s="526"/>
      <c r="I26" s="526"/>
      <c r="K26" s="35" t="s">
        <v>19</v>
      </c>
      <c r="L26" s="37" t="s">
        <v>20</v>
      </c>
      <c r="M26" s="30"/>
    </row>
    <row r="27" spans="1:13" ht="29.1" customHeight="1">
      <c r="A27" s="526" t="s">
        <v>239</v>
      </c>
      <c r="B27" s="526"/>
      <c r="C27" s="526"/>
      <c r="D27" s="526"/>
      <c r="E27" s="526"/>
      <c r="F27" s="526"/>
      <c r="G27" s="526"/>
      <c r="H27" s="526"/>
      <c r="I27" s="526"/>
      <c r="J27" s="149" t="s">
        <v>22</v>
      </c>
      <c r="K27" s="113" t="s">
        <v>34</v>
      </c>
      <c r="L27" s="32"/>
      <c r="M27" s="30"/>
    </row>
    <row r="28" spans="1:13">
      <c r="F28" s="36"/>
      <c r="G28" s="39" t="s">
        <v>23</v>
      </c>
      <c r="H28" s="102" t="s">
        <v>255</v>
      </c>
      <c r="I28" s="103"/>
      <c r="J28" s="42"/>
      <c r="K28" s="32"/>
      <c r="L28" s="32"/>
      <c r="M28" s="30"/>
    </row>
    <row r="29" spans="1:13">
      <c r="F29" s="36"/>
      <c r="G29" s="519" t="s">
        <v>24</v>
      </c>
      <c r="H29" s="519"/>
      <c r="I29" s="114" t="s">
        <v>236</v>
      </c>
      <c r="J29" s="43" t="s">
        <v>237</v>
      </c>
      <c r="K29" s="32" t="s">
        <v>238</v>
      </c>
      <c r="L29" s="32" t="s">
        <v>238</v>
      </c>
      <c r="M29" s="30"/>
    </row>
    <row r="30" spans="1:13">
      <c r="A30" s="494" t="s">
        <v>256</v>
      </c>
      <c r="B30" s="494"/>
      <c r="C30" s="494"/>
      <c r="D30" s="494"/>
      <c r="E30" s="494"/>
      <c r="F30" s="494"/>
      <c r="G30" s="494"/>
      <c r="H30" s="494"/>
      <c r="I30" s="494"/>
      <c r="J30" s="44"/>
      <c r="K30" s="44"/>
      <c r="L30" s="45" t="s">
        <v>25</v>
      </c>
      <c r="M30" s="46"/>
    </row>
    <row r="31" spans="1:13" ht="27" customHeight="1">
      <c r="A31" s="497" t="s">
        <v>26</v>
      </c>
      <c r="B31" s="498"/>
      <c r="C31" s="498"/>
      <c r="D31" s="498"/>
      <c r="E31" s="498"/>
      <c r="F31" s="498"/>
      <c r="G31" s="501" t="s">
        <v>27</v>
      </c>
      <c r="H31" s="503" t="s">
        <v>28</v>
      </c>
      <c r="I31" s="505" t="s">
        <v>29</v>
      </c>
      <c r="J31" s="506"/>
      <c r="K31" s="507" t="s">
        <v>30</v>
      </c>
      <c r="L31" s="509" t="s">
        <v>31</v>
      </c>
      <c r="M31" s="46"/>
    </row>
    <row r="32" spans="1:13" ht="58.5" customHeight="1">
      <c r="A32" s="499"/>
      <c r="B32" s="500"/>
      <c r="C32" s="500"/>
      <c r="D32" s="500"/>
      <c r="E32" s="500"/>
      <c r="F32" s="500"/>
      <c r="G32" s="502"/>
      <c r="H32" s="504"/>
      <c r="I32" s="47" t="s">
        <v>32</v>
      </c>
      <c r="J32" s="48" t="s">
        <v>33</v>
      </c>
      <c r="K32" s="508"/>
      <c r="L32" s="510"/>
    </row>
    <row r="33" spans="1:15">
      <c r="A33" s="516" t="s">
        <v>34</v>
      </c>
      <c r="B33" s="517"/>
      <c r="C33" s="517"/>
      <c r="D33" s="517"/>
      <c r="E33" s="517"/>
      <c r="F33" s="518"/>
      <c r="G33" s="7">
        <v>2</v>
      </c>
      <c r="H33" s="8">
        <v>3</v>
      </c>
      <c r="I33" s="9" t="s">
        <v>35</v>
      </c>
      <c r="J33" s="10" t="s">
        <v>36</v>
      </c>
      <c r="K33" s="11">
        <v>6</v>
      </c>
      <c r="L33" s="11">
        <v>7</v>
      </c>
    </row>
    <row r="34" spans="1:15">
      <c r="A34" s="49">
        <v>2</v>
      </c>
      <c r="B34" s="49"/>
      <c r="C34" s="50"/>
      <c r="D34" s="51"/>
      <c r="E34" s="49"/>
      <c r="F34" s="52"/>
      <c r="G34" s="51" t="s">
        <v>37</v>
      </c>
      <c r="H34" s="7">
        <v>1</v>
      </c>
      <c r="I34" s="115">
        <f>SUM(I35+I46+I65+I86+I93+I113+I139+I158+I168)</f>
        <v>2480</v>
      </c>
      <c r="J34" s="115">
        <f>SUM(J35+J46+J65+J86+J93+J113+J139+J158+J168)</f>
        <v>2480</v>
      </c>
      <c r="K34" s="116">
        <f>SUM(K35+K46+K65+K86+K93+K113+K139+K158+K168)</f>
        <v>2480</v>
      </c>
      <c r="L34" s="115">
        <f>SUM(L35+L46+L65+L86+L93+L113+L139+L158+L168)</f>
        <v>2480</v>
      </c>
      <c r="M34" s="53"/>
      <c r="N34" s="53"/>
      <c r="O34" s="53"/>
    </row>
    <row r="35" spans="1:15" ht="17.25" customHeight="1">
      <c r="A35" s="49">
        <v>2</v>
      </c>
      <c r="B35" s="54">
        <v>1</v>
      </c>
      <c r="C35" s="55"/>
      <c r="D35" s="56"/>
      <c r="E35" s="57"/>
      <c r="F35" s="58"/>
      <c r="G35" s="59" t="s">
        <v>38</v>
      </c>
      <c r="H35" s="7">
        <v>2</v>
      </c>
      <c r="I35" s="115">
        <f>SUM(I36+I42)</f>
        <v>2480</v>
      </c>
      <c r="J35" s="115">
        <f>SUM(J36+J42)</f>
        <v>2480</v>
      </c>
      <c r="K35" s="117">
        <f>SUM(K36+K42)</f>
        <v>2480</v>
      </c>
      <c r="L35" s="118">
        <f>SUM(L36+L42)</f>
        <v>2480</v>
      </c>
      <c r="M35"/>
    </row>
    <row r="36" spans="1:15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39</v>
      </c>
      <c r="H36" s="7">
        <v>3</v>
      </c>
      <c r="I36" s="115">
        <f>SUM(I37)</f>
        <v>2445</v>
      </c>
      <c r="J36" s="115">
        <f>SUM(J37)</f>
        <v>2445</v>
      </c>
      <c r="K36" s="116">
        <f>SUM(K37)</f>
        <v>2445</v>
      </c>
      <c r="L36" s="115">
        <f>SUM(L37)</f>
        <v>2445</v>
      </c>
    </row>
    <row r="37" spans="1:15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39</v>
      </c>
      <c r="H37" s="7">
        <v>4</v>
      </c>
      <c r="I37" s="115">
        <f>SUM(I38+I40)</f>
        <v>2445</v>
      </c>
      <c r="J37" s="115">
        <f t="shared" ref="J37:L38" si="0">SUM(J38)</f>
        <v>2445</v>
      </c>
      <c r="K37" s="115">
        <f t="shared" si="0"/>
        <v>2445</v>
      </c>
      <c r="L37" s="115">
        <f t="shared" si="0"/>
        <v>2445</v>
      </c>
    </row>
    <row r="38" spans="1:15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40</v>
      </c>
      <c r="H38" s="7">
        <v>5</v>
      </c>
      <c r="I38" s="116">
        <f>SUM(I39)</f>
        <v>2445</v>
      </c>
      <c r="J38" s="116">
        <f t="shared" si="0"/>
        <v>2445</v>
      </c>
      <c r="K38" s="116">
        <f t="shared" si="0"/>
        <v>2445</v>
      </c>
      <c r="L38" s="116">
        <f t="shared" si="0"/>
        <v>2445</v>
      </c>
    </row>
    <row r="39" spans="1:15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40</v>
      </c>
      <c r="H39" s="7">
        <v>6</v>
      </c>
      <c r="I39" s="119">
        <v>2445</v>
      </c>
      <c r="J39" s="120">
        <v>2445</v>
      </c>
      <c r="K39" s="120">
        <v>2445</v>
      </c>
      <c r="L39" s="120">
        <v>2445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41</v>
      </c>
      <c r="H40" s="7">
        <v>7</v>
      </c>
      <c r="I40" s="116">
        <f>I41</f>
        <v>0</v>
      </c>
      <c r="J40" s="116">
        <f>J41</f>
        <v>0</v>
      </c>
      <c r="K40" s="116">
        <f>K41</f>
        <v>0</v>
      </c>
      <c r="L40" s="116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41</v>
      </c>
      <c r="H41" s="7">
        <v>8</v>
      </c>
      <c r="I41" s="120">
        <v>0</v>
      </c>
      <c r="J41" s="121">
        <v>0</v>
      </c>
      <c r="K41" s="120">
        <v>0</v>
      </c>
      <c r="L41" s="121">
        <v>0</v>
      </c>
    </row>
    <row r="42" spans="1:15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42</v>
      </c>
      <c r="H42" s="7">
        <v>9</v>
      </c>
      <c r="I42" s="116">
        <f t="shared" ref="I42:L44" si="1">I43</f>
        <v>35</v>
      </c>
      <c r="J42" s="115">
        <f t="shared" si="1"/>
        <v>35</v>
      </c>
      <c r="K42" s="116">
        <f t="shared" si="1"/>
        <v>35</v>
      </c>
      <c r="L42" s="115">
        <f t="shared" si="1"/>
        <v>35</v>
      </c>
    </row>
    <row r="43" spans="1:15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42</v>
      </c>
      <c r="H43" s="7">
        <v>10</v>
      </c>
      <c r="I43" s="116">
        <f t="shared" si="1"/>
        <v>35</v>
      </c>
      <c r="J43" s="115">
        <f t="shared" si="1"/>
        <v>35</v>
      </c>
      <c r="K43" s="115">
        <f t="shared" si="1"/>
        <v>35</v>
      </c>
      <c r="L43" s="115">
        <f t="shared" si="1"/>
        <v>35</v>
      </c>
    </row>
    <row r="44" spans="1:15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42</v>
      </c>
      <c r="H44" s="7">
        <v>11</v>
      </c>
      <c r="I44" s="115">
        <f t="shared" si="1"/>
        <v>35</v>
      </c>
      <c r="J44" s="115">
        <f t="shared" si="1"/>
        <v>35</v>
      </c>
      <c r="K44" s="115">
        <f t="shared" si="1"/>
        <v>35</v>
      </c>
      <c r="L44" s="115">
        <f t="shared" si="1"/>
        <v>35</v>
      </c>
    </row>
    <row r="45" spans="1:15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42</v>
      </c>
      <c r="H45" s="7">
        <v>12</v>
      </c>
      <c r="I45" s="121">
        <v>35</v>
      </c>
      <c r="J45" s="120">
        <v>35</v>
      </c>
      <c r="K45" s="120">
        <v>35</v>
      </c>
      <c r="L45" s="120">
        <v>35</v>
      </c>
    </row>
    <row r="46" spans="1:15" hidden="1">
      <c r="A46" s="65">
        <v>2</v>
      </c>
      <c r="B46" s="66">
        <v>2</v>
      </c>
      <c r="C46" s="55"/>
      <c r="D46" s="56"/>
      <c r="E46" s="57"/>
      <c r="F46" s="58"/>
      <c r="G46" s="59" t="s">
        <v>43</v>
      </c>
      <c r="H46" s="7">
        <v>13</v>
      </c>
      <c r="I46" s="122">
        <f t="shared" ref="I46:L48" si="2">I47</f>
        <v>0</v>
      </c>
      <c r="J46" s="123">
        <f t="shared" si="2"/>
        <v>0</v>
      </c>
      <c r="K46" s="122">
        <f t="shared" si="2"/>
        <v>0</v>
      </c>
      <c r="L46" s="122">
        <f t="shared" si="2"/>
        <v>0</v>
      </c>
    </row>
    <row r="47" spans="1:15" hidden="1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43</v>
      </c>
      <c r="H47" s="7">
        <v>14</v>
      </c>
      <c r="I47" s="115">
        <f t="shared" si="2"/>
        <v>0</v>
      </c>
      <c r="J47" s="116">
        <f t="shared" si="2"/>
        <v>0</v>
      </c>
      <c r="K47" s="115">
        <f t="shared" si="2"/>
        <v>0</v>
      </c>
      <c r="L47" s="116">
        <f t="shared" si="2"/>
        <v>0</v>
      </c>
    </row>
    <row r="48" spans="1:15" hidden="1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43</v>
      </c>
      <c r="H48" s="7">
        <v>15</v>
      </c>
      <c r="I48" s="115">
        <f t="shared" si="2"/>
        <v>0</v>
      </c>
      <c r="J48" s="116">
        <f t="shared" si="2"/>
        <v>0</v>
      </c>
      <c r="K48" s="118">
        <f t="shared" si="2"/>
        <v>0</v>
      </c>
      <c r="L48" s="118">
        <f t="shared" si="2"/>
        <v>0</v>
      </c>
    </row>
    <row r="49" spans="1:13" hidden="1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43</v>
      </c>
      <c r="H49" s="7">
        <v>16</v>
      </c>
      <c r="I49" s="124">
        <f>SUM(I50:I64)</f>
        <v>0</v>
      </c>
      <c r="J49" s="124">
        <f>SUM(J50:J64)</f>
        <v>0</v>
      </c>
      <c r="K49" s="125">
        <f>SUM(K50:K64)</f>
        <v>0</v>
      </c>
      <c r="L49" s="125">
        <f>SUM(L50:L64)</f>
        <v>0</v>
      </c>
    </row>
    <row r="50" spans="1:13" hidden="1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44</v>
      </c>
      <c r="H50" s="7">
        <v>17</v>
      </c>
      <c r="I50" s="120">
        <v>0</v>
      </c>
      <c r="J50" s="120">
        <v>0</v>
      </c>
      <c r="K50" s="120">
        <v>0</v>
      </c>
      <c r="L50" s="120">
        <v>0</v>
      </c>
    </row>
    <row r="51" spans="1:13" ht="25.5" hidden="1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45</v>
      </c>
      <c r="H51" s="7">
        <v>18</v>
      </c>
      <c r="I51" s="120">
        <v>0</v>
      </c>
      <c r="J51" s="120">
        <v>0</v>
      </c>
      <c r="K51" s="120">
        <v>0</v>
      </c>
      <c r="L51" s="120">
        <v>0</v>
      </c>
      <c r="M51"/>
    </row>
    <row r="52" spans="1:13" ht="25.5" hidden="1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46</v>
      </c>
      <c r="H52" s="7">
        <v>19</v>
      </c>
      <c r="I52" s="120">
        <v>0</v>
      </c>
      <c r="J52" s="120">
        <v>0</v>
      </c>
      <c r="K52" s="120">
        <v>0</v>
      </c>
      <c r="L52" s="120">
        <v>0</v>
      </c>
      <c r="M52"/>
    </row>
    <row r="53" spans="1:13" ht="25.5" hidden="1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47</v>
      </c>
      <c r="H53" s="7">
        <v>20</v>
      </c>
      <c r="I53" s="120">
        <v>0</v>
      </c>
      <c r="J53" s="120">
        <v>0</v>
      </c>
      <c r="K53" s="120">
        <v>0</v>
      </c>
      <c r="L53" s="120">
        <v>0</v>
      </c>
      <c r="M53"/>
    </row>
    <row r="54" spans="1:13" ht="25.5" hidden="1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48</v>
      </c>
      <c r="H54" s="7">
        <v>21</v>
      </c>
      <c r="I54" s="120">
        <v>0</v>
      </c>
      <c r="J54" s="120">
        <v>0</v>
      </c>
      <c r="K54" s="120">
        <v>0</v>
      </c>
      <c r="L54" s="120">
        <v>0</v>
      </c>
      <c r="M54"/>
    </row>
    <row r="55" spans="1:13" hidden="1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49</v>
      </c>
      <c r="H55" s="7">
        <v>22</v>
      </c>
      <c r="I55" s="121">
        <v>0</v>
      </c>
      <c r="J55" s="120">
        <v>0</v>
      </c>
      <c r="K55" s="120">
        <v>0</v>
      </c>
      <c r="L55" s="120">
        <v>0</v>
      </c>
    </row>
    <row r="56" spans="1:13" ht="25.5" hidden="1" customHeight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50</v>
      </c>
      <c r="H56" s="7">
        <v>23</v>
      </c>
      <c r="I56" s="126">
        <v>0</v>
      </c>
      <c r="J56" s="120">
        <v>0</v>
      </c>
      <c r="K56" s="120">
        <v>0</v>
      </c>
      <c r="L56" s="120">
        <v>0</v>
      </c>
      <c r="M56"/>
    </row>
    <row r="57" spans="1:13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51</v>
      </c>
      <c r="H57" s="7">
        <v>24</v>
      </c>
      <c r="I57" s="121">
        <v>0</v>
      </c>
      <c r="J57" s="121">
        <v>0</v>
      </c>
      <c r="K57" s="121">
        <v>0</v>
      </c>
      <c r="L57" s="121">
        <v>0</v>
      </c>
      <c r="M57"/>
    </row>
    <row r="58" spans="1:13" ht="25.5" hidden="1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52</v>
      </c>
      <c r="H58" s="7">
        <v>25</v>
      </c>
      <c r="I58" s="121">
        <v>0</v>
      </c>
      <c r="J58" s="120">
        <v>0</v>
      </c>
      <c r="K58" s="120">
        <v>0</v>
      </c>
      <c r="L58" s="120">
        <v>0</v>
      </c>
      <c r="M58"/>
    </row>
    <row r="59" spans="1:13" hidden="1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53</v>
      </c>
      <c r="H59" s="7">
        <v>26</v>
      </c>
      <c r="I59" s="121">
        <v>0</v>
      </c>
      <c r="J59" s="120">
        <v>0</v>
      </c>
      <c r="K59" s="120">
        <v>0</v>
      </c>
      <c r="L59" s="120">
        <v>0</v>
      </c>
    </row>
    <row r="60" spans="1:13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54</v>
      </c>
      <c r="H60" s="7">
        <v>27</v>
      </c>
      <c r="I60" s="121">
        <v>0</v>
      </c>
      <c r="J60" s="121">
        <v>0</v>
      </c>
      <c r="K60" s="121">
        <v>0</v>
      </c>
      <c r="L60" s="121">
        <v>0</v>
      </c>
      <c r="M60"/>
    </row>
    <row r="61" spans="1:13" hidden="1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55</v>
      </c>
      <c r="H61" s="7">
        <v>28</v>
      </c>
      <c r="I61" s="121">
        <v>0</v>
      </c>
      <c r="J61" s="120">
        <v>0</v>
      </c>
      <c r="K61" s="120">
        <v>0</v>
      </c>
      <c r="L61" s="120">
        <v>0</v>
      </c>
    </row>
    <row r="62" spans="1:13" ht="25.5" hidden="1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56</v>
      </c>
      <c r="H62" s="7">
        <v>29</v>
      </c>
      <c r="I62" s="121">
        <v>0</v>
      </c>
      <c r="J62" s="120">
        <v>0</v>
      </c>
      <c r="K62" s="120">
        <v>0</v>
      </c>
      <c r="L62" s="120">
        <v>0</v>
      </c>
      <c r="M62"/>
    </row>
    <row r="63" spans="1:13" hidden="1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57</v>
      </c>
      <c r="H63" s="7">
        <v>30</v>
      </c>
      <c r="I63" s="121">
        <v>0</v>
      </c>
      <c r="J63" s="120">
        <v>0</v>
      </c>
      <c r="K63" s="120">
        <v>0</v>
      </c>
      <c r="L63" s="120">
        <v>0</v>
      </c>
    </row>
    <row r="64" spans="1:13" hidden="1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58</v>
      </c>
      <c r="H64" s="7">
        <v>31</v>
      </c>
      <c r="I64" s="121">
        <v>0</v>
      </c>
      <c r="J64" s="120">
        <v>0</v>
      </c>
      <c r="K64" s="120">
        <v>0</v>
      </c>
      <c r="L64" s="120">
        <v>0</v>
      </c>
    </row>
    <row r="65" spans="1:15" hidden="1">
      <c r="A65" s="79">
        <v>2</v>
      </c>
      <c r="B65" s="80">
        <v>3</v>
      </c>
      <c r="C65" s="54"/>
      <c r="D65" s="55"/>
      <c r="E65" s="55"/>
      <c r="F65" s="58"/>
      <c r="G65" s="81" t="s">
        <v>59</v>
      </c>
      <c r="H65" s="7">
        <v>32</v>
      </c>
      <c r="I65" s="122">
        <f>I66+I82</f>
        <v>0</v>
      </c>
      <c r="J65" s="122">
        <f>J66+J82</f>
        <v>0</v>
      </c>
      <c r="K65" s="122">
        <f>K66+K82</f>
        <v>0</v>
      </c>
      <c r="L65" s="122">
        <f>L66+L82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60</v>
      </c>
      <c r="H66" s="7">
        <v>33</v>
      </c>
      <c r="I66" s="115">
        <f>SUM(I67+I72+I77)</f>
        <v>0</v>
      </c>
      <c r="J66" s="127">
        <f>SUM(J67+J72+J77)</f>
        <v>0</v>
      </c>
      <c r="K66" s="116">
        <f>SUM(K67+K72+K77)</f>
        <v>0</v>
      </c>
      <c r="L66" s="115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61</v>
      </c>
      <c r="H67" s="7">
        <v>34</v>
      </c>
      <c r="I67" s="115">
        <f>I68</f>
        <v>0</v>
      </c>
      <c r="J67" s="127">
        <f>J68</f>
        <v>0</v>
      </c>
      <c r="K67" s="116">
        <f>K68</f>
        <v>0</v>
      </c>
      <c r="L67" s="115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61</v>
      </c>
      <c r="H68" s="7">
        <v>35</v>
      </c>
      <c r="I68" s="115">
        <f>SUM(I69:I71)</f>
        <v>0</v>
      </c>
      <c r="J68" s="127">
        <f>SUM(J69:J71)</f>
        <v>0</v>
      </c>
      <c r="K68" s="116">
        <f>SUM(K69:K71)</f>
        <v>0</v>
      </c>
      <c r="L68" s="115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62</v>
      </c>
      <c r="H69" s="7">
        <v>36</v>
      </c>
      <c r="I69" s="121">
        <v>0</v>
      </c>
      <c r="J69" s="121">
        <v>0</v>
      </c>
      <c r="K69" s="121">
        <v>0</v>
      </c>
      <c r="L69" s="121">
        <v>0</v>
      </c>
      <c r="M69" s="82"/>
      <c r="N69" s="82"/>
      <c r="O69" s="82"/>
    </row>
    <row r="70" spans="1:15" ht="25.5" hidden="1" customHeight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63</v>
      </c>
      <c r="H70" s="7">
        <v>37</v>
      </c>
      <c r="I70" s="119">
        <v>0</v>
      </c>
      <c r="J70" s="119">
        <v>0</v>
      </c>
      <c r="K70" s="119">
        <v>0</v>
      </c>
      <c r="L70" s="119">
        <v>0</v>
      </c>
      <c r="M70"/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64</v>
      </c>
      <c r="H71" s="7">
        <v>38</v>
      </c>
      <c r="I71" s="121">
        <v>0</v>
      </c>
      <c r="J71" s="121">
        <v>0</v>
      </c>
      <c r="K71" s="121">
        <v>0</v>
      </c>
      <c r="L71" s="121">
        <v>0</v>
      </c>
    </row>
    <row r="72" spans="1:15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65</v>
      </c>
      <c r="H72" s="7">
        <v>39</v>
      </c>
      <c r="I72" s="122">
        <f>I73</f>
        <v>0</v>
      </c>
      <c r="J72" s="128">
        <f>J73</f>
        <v>0</v>
      </c>
      <c r="K72" s="123">
        <f>K73</f>
        <v>0</v>
      </c>
      <c r="L72" s="123">
        <f>L73</f>
        <v>0</v>
      </c>
      <c r="M72"/>
    </row>
    <row r="73" spans="1:15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65</v>
      </c>
      <c r="H73" s="7">
        <v>40</v>
      </c>
      <c r="I73" s="118">
        <f>SUM(I74:I76)</f>
        <v>0</v>
      </c>
      <c r="J73" s="129">
        <f>SUM(J74:J76)</f>
        <v>0</v>
      </c>
      <c r="K73" s="117">
        <f>SUM(K74:K76)</f>
        <v>0</v>
      </c>
      <c r="L73" s="116">
        <f>SUM(L74:L76)</f>
        <v>0</v>
      </c>
      <c r="M73"/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62</v>
      </c>
      <c r="H74" s="7">
        <v>41</v>
      </c>
      <c r="I74" s="121">
        <v>0</v>
      </c>
      <c r="J74" s="121">
        <v>0</v>
      </c>
      <c r="K74" s="121">
        <v>0</v>
      </c>
      <c r="L74" s="121">
        <v>0</v>
      </c>
      <c r="M74" s="82"/>
      <c r="N74" s="82"/>
      <c r="O74" s="82"/>
    </row>
    <row r="75" spans="1:15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63</v>
      </c>
      <c r="H75" s="7">
        <v>42</v>
      </c>
      <c r="I75" s="121">
        <v>0</v>
      </c>
      <c r="J75" s="121">
        <v>0</v>
      </c>
      <c r="K75" s="121">
        <v>0</v>
      </c>
      <c r="L75" s="121">
        <v>0</v>
      </c>
      <c r="M75"/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64</v>
      </c>
      <c r="H76" s="7">
        <v>43</v>
      </c>
      <c r="I76" s="121">
        <v>0</v>
      </c>
      <c r="J76" s="121">
        <v>0</v>
      </c>
      <c r="K76" s="121">
        <v>0</v>
      </c>
      <c r="L76" s="121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66</v>
      </c>
      <c r="H77" s="7">
        <v>44</v>
      </c>
      <c r="I77" s="115">
        <f>I78</f>
        <v>0</v>
      </c>
      <c r="J77" s="127">
        <f>J78</f>
        <v>0</v>
      </c>
      <c r="K77" s="116">
        <f>K78</f>
        <v>0</v>
      </c>
      <c r="L77" s="116">
        <f>L78</f>
        <v>0</v>
      </c>
      <c r="M77"/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67</v>
      </c>
      <c r="H78" s="7">
        <v>45</v>
      </c>
      <c r="I78" s="115">
        <f>SUM(I79:I81)</f>
        <v>0</v>
      </c>
      <c r="J78" s="127">
        <f>SUM(J79:J81)</f>
        <v>0</v>
      </c>
      <c r="K78" s="116">
        <f>SUM(K79:K81)</f>
        <v>0</v>
      </c>
      <c r="L78" s="116">
        <f>SUM(L79:L81)</f>
        <v>0</v>
      </c>
      <c r="M78"/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68</v>
      </c>
      <c r="H79" s="7">
        <v>46</v>
      </c>
      <c r="I79" s="119">
        <v>0</v>
      </c>
      <c r="J79" s="119">
        <v>0</v>
      </c>
      <c r="K79" s="119">
        <v>0</v>
      </c>
      <c r="L79" s="119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69</v>
      </c>
      <c r="H80" s="7">
        <v>47</v>
      </c>
      <c r="I80" s="121">
        <v>0</v>
      </c>
      <c r="J80" s="121">
        <v>0</v>
      </c>
      <c r="K80" s="121">
        <v>0</v>
      </c>
      <c r="L80" s="121">
        <v>0</v>
      </c>
    </row>
    <row r="81" spans="1:12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70</v>
      </c>
      <c r="H81" s="7">
        <v>48</v>
      </c>
      <c r="I81" s="119">
        <v>0</v>
      </c>
      <c r="J81" s="119">
        <v>0</v>
      </c>
      <c r="K81" s="119">
        <v>0</v>
      </c>
      <c r="L81" s="119">
        <v>0</v>
      </c>
    </row>
    <row r="82" spans="1:12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71</v>
      </c>
      <c r="H82" s="7">
        <v>49</v>
      </c>
      <c r="I82" s="115">
        <f t="shared" ref="I82:L83" si="3">I83</f>
        <v>0</v>
      </c>
      <c r="J82" s="115">
        <f t="shared" si="3"/>
        <v>0</v>
      </c>
      <c r="K82" s="115">
        <f t="shared" si="3"/>
        <v>0</v>
      </c>
      <c r="L82" s="115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71</v>
      </c>
      <c r="H83" s="7">
        <v>50</v>
      </c>
      <c r="I83" s="115">
        <f t="shared" si="3"/>
        <v>0</v>
      </c>
      <c r="J83" s="115">
        <f t="shared" si="3"/>
        <v>0</v>
      </c>
      <c r="K83" s="115">
        <f t="shared" si="3"/>
        <v>0</v>
      </c>
      <c r="L83" s="115">
        <f t="shared" si="3"/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71</v>
      </c>
      <c r="H84" s="7">
        <v>51</v>
      </c>
      <c r="I84" s="115">
        <f>SUM(I85)</f>
        <v>0</v>
      </c>
      <c r="J84" s="115">
        <f>SUM(J85)</f>
        <v>0</v>
      </c>
      <c r="K84" s="115">
        <f>SUM(K85)</f>
        <v>0</v>
      </c>
      <c r="L84" s="115">
        <f>SUM(L85)</f>
        <v>0</v>
      </c>
    </row>
    <row r="85" spans="1:12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71</v>
      </c>
      <c r="H85" s="7">
        <v>52</v>
      </c>
      <c r="I85" s="121">
        <v>0</v>
      </c>
      <c r="J85" s="121">
        <v>0</v>
      </c>
      <c r="K85" s="121">
        <v>0</v>
      </c>
      <c r="L85" s="121">
        <v>0</v>
      </c>
    </row>
    <row r="86" spans="1:12" hidden="1">
      <c r="A86" s="49">
        <v>2</v>
      </c>
      <c r="B86" s="50">
        <v>4</v>
      </c>
      <c r="C86" s="50"/>
      <c r="D86" s="50"/>
      <c r="E86" s="50"/>
      <c r="F86" s="52"/>
      <c r="G86" s="83" t="s">
        <v>72</v>
      </c>
      <c r="H86" s="7">
        <v>53</v>
      </c>
      <c r="I86" s="115">
        <f t="shared" ref="I86:L88" si="4">I87</f>
        <v>0</v>
      </c>
      <c r="J86" s="127">
        <f t="shared" si="4"/>
        <v>0</v>
      </c>
      <c r="K86" s="116">
        <f t="shared" si="4"/>
        <v>0</v>
      </c>
      <c r="L86" s="116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73</v>
      </c>
      <c r="H87" s="7">
        <v>54</v>
      </c>
      <c r="I87" s="115">
        <f t="shared" si="4"/>
        <v>0</v>
      </c>
      <c r="J87" s="127">
        <f t="shared" si="4"/>
        <v>0</v>
      </c>
      <c r="K87" s="116">
        <f t="shared" si="4"/>
        <v>0</v>
      </c>
      <c r="L87" s="116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73</v>
      </c>
      <c r="H88" s="7">
        <v>55</v>
      </c>
      <c r="I88" s="115">
        <f t="shared" si="4"/>
        <v>0</v>
      </c>
      <c r="J88" s="127">
        <f t="shared" si="4"/>
        <v>0</v>
      </c>
      <c r="K88" s="116">
        <f t="shared" si="4"/>
        <v>0</v>
      </c>
      <c r="L88" s="116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73</v>
      </c>
      <c r="H89" s="7">
        <v>56</v>
      </c>
      <c r="I89" s="115">
        <f>SUM(I90:I92)</f>
        <v>0</v>
      </c>
      <c r="J89" s="127">
        <f>SUM(J90:J92)</f>
        <v>0</v>
      </c>
      <c r="K89" s="116">
        <f>SUM(K90:K92)</f>
        <v>0</v>
      </c>
      <c r="L89" s="116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74</v>
      </c>
      <c r="H90" s="7">
        <v>57</v>
      </c>
      <c r="I90" s="121">
        <v>0</v>
      </c>
      <c r="J90" s="121">
        <v>0</v>
      </c>
      <c r="K90" s="121">
        <v>0</v>
      </c>
      <c r="L90" s="121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75</v>
      </c>
      <c r="H91" s="7">
        <v>58</v>
      </c>
      <c r="I91" s="121">
        <v>0</v>
      </c>
      <c r="J91" s="121">
        <v>0</v>
      </c>
      <c r="K91" s="121">
        <v>0</v>
      </c>
      <c r="L91" s="121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76</v>
      </c>
      <c r="H92" s="7">
        <v>59</v>
      </c>
      <c r="I92" s="121">
        <v>0</v>
      </c>
      <c r="J92" s="121">
        <v>0</v>
      </c>
      <c r="K92" s="121">
        <v>0</v>
      </c>
      <c r="L92" s="121">
        <v>0</v>
      </c>
    </row>
    <row r="93" spans="1:12" hidden="1">
      <c r="A93" s="49">
        <v>2</v>
      </c>
      <c r="B93" s="50">
        <v>5</v>
      </c>
      <c r="C93" s="49"/>
      <c r="D93" s="50"/>
      <c r="E93" s="50"/>
      <c r="F93" s="85"/>
      <c r="G93" s="51" t="s">
        <v>77</v>
      </c>
      <c r="H93" s="7">
        <v>60</v>
      </c>
      <c r="I93" s="115">
        <f>SUM(I94+I99+I104)</f>
        <v>0</v>
      </c>
      <c r="J93" s="127">
        <f>SUM(J94+J99+J104)</f>
        <v>0</v>
      </c>
      <c r="K93" s="116">
        <f>SUM(K94+K99+K104)</f>
        <v>0</v>
      </c>
      <c r="L93" s="116">
        <f>SUM(L94+L99+L104)</f>
        <v>0</v>
      </c>
    </row>
    <row r="94" spans="1:12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78</v>
      </c>
      <c r="H94" s="7">
        <v>61</v>
      </c>
      <c r="I94" s="122">
        <f t="shared" ref="I94:L95" si="5">I95</f>
        <v>0</v>
      </c>
      <c r="J94" s="128">
        <f t="shared" si="5"/>
        <v>0</v>
      </c>
      <c r="K94" s="123">
        <f t="shared" si="5"/>
        <v>0</v>
      </c>
      <c r="L94" s="123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78</v>
      </c>
      <c r="H95" s="7">
        <v>62</v>
      </c>
      <c r="I95" s="115">
        <f t="shared" si="5"/>
        <v>0</v>
      </c>
      <c r="J95" s="127">
        <f t="shared" si="5"/>
        <v>0</v>
      </c>
      <c r="K95" s="116">
        <f t="shared" si="5"/>
        <v>0</v>
      </c>
      <c r="L95" s="116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78</v>
      </c>
      <c r="H96" s="7">
        <v>63</v>
      </c>
      <c r="I96" s="115">
        <f>SUM(I97:I98)</f>
        <v>0</v>
      </c>
      <c r="J96" s="127">
        <f>SUM(J97:J98)</f>
        <v>0</v>
      </c>
      <c r="K96" s="116">
        <f>SUM(K97:K98)</f>
        <v>0</v>
      </c>
      <c r="L96" s="116">
        <f>SUM(L97:L98)</f>
        <v>0</v>
      </c>
    </row>
    <row r="97" spans="1:19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79</v>
      </c>
      <c r="H97" s="7">
        <v>64</v>
      </c>
      <c r="I97" s="121">
        <v>0</v>
      </c>
      <c r="J97" s="121">
        <v>0</v>
      </c>
      <c r="K97" s="121">
        <v>0</v>
      </c>
      <c r="L97" s="121">
        <v>0</v>
      </c>
      <c r="M97"/>
    </row>
    <row r="98" spans="1:19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80</v>
      </c>
      <c r="H98" s="7">
        <v>65</v>
      </c>
      <c r="I98" s="121">
        <v>0</v>
      </c>
      <c r="J98" s="121">
        <v>0</v>
      </c>
      <c r="K98" s="121">
        <v>0</v>
      </c>
      <c r="L98" s="121">
        <v>0</v>
      </c>
      <c r="M98"/>
    </row>
    <row r="99" spans="1:19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81</v>
      </c>
      <c r="H99" s="7">
        <v>66</v>
      </c>
      <c r="I99" s="115">
        <f t="shared" ref="I99:L100" si="6">I100</f>
        <v>0</v>
      </c>
      <c r="J99" s="127">
        <f t="shared" si="6"/>
        <v>0</v>
      </c>
      <c r="K99" s="116">
        <f t="shared" si="6"/>
        <v>0</v>
      </c>
      <c r="L99" s="115">
        <f t="shared" si="6"/>
        <v>0</v>
      </c>
    </row>
    <row r="100" spans="1:19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81</v>
      </c>
      <c r="H100" s="7">
        <v>67</v>
      </c>
      <c r="I100" s="115">
        <f t="shared" si="6"/>
        <v>0</v>
      </c>
      <c r="J100" s="127">
        <f t="shared" si="6"/>
        <v>0</v>
      </c>
      <c r="K100" s="116">
        <f t="shared" si="6"/>
        <v>0</v>
      </c>
      <c r="L100" s="115">
        <f t="shared" si="6"/>
        <v>0</v>
      </c>
    </row>
    <row r="101" spans="1:19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81</v>
      </c>
      <c r="H101" s="7">
        <v>68</v>
      </c>
      <c r="I101" s="115">
        <f>SUM(I102:I103)</f>
        <v>0</v>
      </c>
      <c r="J101" s="127">
        <f>SUM(J102:J103)</f>
        <v>0</v>
      </c>
      <c r="K101" s="116">
        <f>SUM(K102:K103)</f>
        <v>0</v>
      </c>
      <c r="L101" s="115">
        <f>SUM(L102:L103)</f>
        <v>0</v>
      </c>
    </row>
    <row r="102" spans="1:19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82</v>
      </c>
      <c r="H102" s="7">
        <v>69</v>
      </c>
      <c r="I102" s="121">
        <v>0</v>
      </c>
      <c r="J102" s="121">
        <v>0</v>
      </c>
      <c r="K102" s="121">
        <v>0</v>
      </c>
      <c r="L102" s="121">
        <v>0</v>
      </c>
      <c r="M102"/>
    </row>
    <row r="103" spans="1:19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83</v>
      </c>
      <c r="H103" s="7">
        <v>70</v>
      </c>
      <c r="I103" s="121">
        <v>0</v>
      </c>
      <c r="J103" s="121">
        <v>0</v>
      </c>
      <c r="K103" s="121">
        <v>0</v>
      </c>
      <c r="L103" s="121">
        <v>0</v>
      </c>
      <c r="M103"/>
    </row>
    <row r="104" spans="1:19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84</v>
      </c>
      <c r="H104" s="7">
        <v>71</v>
      </c>
      <c r="I104" s="115">
        <f>I105+I109</f>
        <v>0</v>
      </c>
      <c r="J104" s="115">
        <f>J105+J109</f>
        <v>0</v>
      </c>
      <c r="K104" s="115">
        <f>K105+K109</f>
        <v>0</v>
      </c>
      <c r="L104" s="115">
        <f>L105+L109</f>
        <v>0</v>
      </c>
      <c r="M104"/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85</v>
      </c>
      <c r="H105" s="7">
        <v>72</v>
      </c>
      <c r="I105" s="115">
        <f>I106</f>
        <v>0</v>
      </c>
      <c r="J105" s="127">
        <f>J106</f>
        <v>0</v>
      </c>
      <c r="K105" s="116">
        <f>K106</f>
        <v>0</v>
      </c>
      <c r="L105" s="115">
        <f>L106</f>
        <v>0</v>
      </c>
      <c r="M105"/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85</v>
      </c>
      <c r="H106" s="7">
        <v>73</v>
      </c>
      <c r="I106" s="118">
        <f>SUM(I107:I108)</f>
        <v>0</v>
      </c>
      <c r="J106" s="129">
        <f>SUM(J107:J108)</f>
        <v>0</v>
      </c>
      <c r="K106" s="117">
        <f>SUM(K107:K108)</f>
        <v>0</v>
      </c>
      <c r="L106" s="118">
        <f>SUM(L107:L108)</f>
        <v>0</v>
      </c>
      <c r="M106"/>
    </row>
    <row r="107" spans="1:19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85</v>
      </c>
      <c r="H107" s="7">
        <v>74</v>
      </c>
      <c r="I107" s="121">
        <v>0</v>
      </c>
      <c r="J107" s="121">
        <v>0</v>
      </c>
      <c r="K107" s="121">
        <v>0</v>
      </c>
      <c r="L107" s="121">
        <v>0</v>
      </c>
      <c r="M107"/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86</v>
      </c>
      <c r="H108" s="7">
        <v>75</v>
      </c>
      <c r="I108" s="121">
        <v>0</v>
      </c>
      <c r="J108" s="121">
        <v>0</v>
      </c>
      <c r="K108" s="121">
        <v>0</v>
      </c>
      <c r="L108" s="121">
        <v>0</v>
      </c>
      <c r="M108"/>
      <c r="S108" s="146"/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87</v>
      </c>
      <c r="H109" s="7">
        <v>76</v>
      </c>
      <c r="I109" s="116">
        <f>I110</f>
        <v>0</v>
      </c>
      <c r="J109" s="115">
        <f>J110</f>
        <v>0</v>
      </c>
      <c r="K109" s="115">
        <f>K110</f>
        <v>0</v>
      </c>
      <c r="L109" s="115">
        <f>L110</f>
        <v>0</v>
      </c>
      <c r="M109"/>
    </row>
    <row r="110" spans="1:19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87</v>
      </c>
      <c r="H110" s="7">
        <v>77</v>
      </c>
      <c r="I110" s="118">
        <f>SUM(I111:I112)</f>
        <v>0</v>
      </c>
      <c r="J110" s="118">
        <f>SUM(J111:J112)</f>
        <v>0</v>
      </c>
      <c r="K110" s="118">
        <f>SUM(K111:K112)</f>
        <v>0</v>
      </c>
      <c r="L110" s="118">
        <f>SUM(L111:L112)</f>
        <v>0</v>
      </c>
      <c r="M110"/>
    </row>
    <row r="111" spans="1:19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87</v>
      </c>
      <c r="H111" s="7">
        <v>78</v>
      </c>
      <c r="I111" s="121">
        <v>0</v>
      </c>
      <c r="J111" s="121">
        <v>0</v>
      </c>
      <c r="K111" s="121">
        <v>0</v>
      </c>
      <c r="L111" s="121">
        <v>0</v>
      </c>
      <c r="M111"/>
    </row>
    <row r="112" spans="1:19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88</v>
      </c>
      <c r="H112" s="7">
        <v>79</v>
      </c>
      <c r="I112" s="121">
        <v>0</v>
      </c>
      <c r="J112" s="121">
        <v>0</v>
      </c>
      <c r="K112" s="121">
        <v>0</v>
      </c>
      <c r="L112" s="121">
        <v>0</v>
      </c>
    </row>
    <row r="113" spans="1:13" hidden="1">
      <c r="A113" s="83">
        <v>2</v>
      </c>
      <c r="B113" s="49">
        <v>6</v>
      </c>
      <c r="C113" s="50"/>
      <c r="D113" s="51"/>
      <c r="E113" s="49"/>
      <c r="F113" s="85"/>
      <c r="G113" s="88" t="s">
        <v>89</v>
      </c>
      <c r="H113" s="7">
        <v>80</v>
      </c>
      <c r="I113" s="115">
        <f>SUM(I114+I119+I123+I127+I131+I135)</f>
        <v>0</v>
      </c>
      <c r="J113" s="115">
        <f>SUM(J114+J119+J123+J127+J131+J135)</f>
        <v>0</v>
      </c>
      <c r="K113" s="115">
        <f>SUM(K114+K119+K123+K127+K131+K135)</f>
        <v>0</v>
      </c>
      <c r="L113" s="115">
        <f>SUM(L114+L119+L123+L127+L131+L135)</f>
        <v>0</v>
      </c>
    </row>
    <row r="114" spans="1:13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90</v>
      </c>
      <c r="H114" s="7">
        <v>81</v>
      </c>
      <c r="I114" s="118">
        <f t="shared" ref="I114:L115" si="7">I115</f>
        <v>0</v>
      </c>
      <c r="J114" s="129">
        <f t="shared" si="7"/>
        <v>0</v>
      </c>
      <c r="K114" s="117">
        <f t="shared" si="7"/>
        <v>0</v>
      </c>
      <c r="L114" s="118">
        <f t="shared" si="7"/>
        <v>0</v>
      </c>
    </row>
    <row r="115" spans="1:13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90</v>
      </c>
      <c r="H115" s="7">
        <v>82</v>
      </c>
      <c r="I115" s="115">
        <f t="shared" si="7"/>
        <v>0</v>
      </c>
      <c r="J115" s="127">
        <f t="shared" si="7"/>
        <v>0</v>
      </c>
      <c r="K115" s="116">
        <f t="shared" si="7"/>
        <v>0</v>
      </c>
      <c r="L115" s="115">
        <f t="shared" si="7"/>
        <v>0</v>
      </c>
    </row>
    <row r="116" spans="1:13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90</v>
      </c>
      <c r="H116" s="7">
        <v>83</v>
      </c>
      <c r="I116" s="115">
        <f>SUM(I117:I118)</f>
        <v>0</v>
      </c>
      <c r="J116" s="127">
        <f>SUM(J117:J118)</f>
        <v>0</v>
      </c>
      <c r="K116" s="116">
        <f>SUM(K117:K118)</f>
        <v>0</v>
      </c>
      <c r="L116" s="115">
        <f>SUM(L117:L118)</f>
        <v>0</v>
      </c>
    </row>
    <row r="117" spans="1:13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91</v>
      </c>
      <c r="H117" s="7">
        <v>84</v>
      </c>
      <c r="I117" s="121">
        <v>0</v>
      </c>
      <c r="J117" s="121">
        <v>0</v>
      </c>
      <c r="K117" s="121">
        <v>0</v>
      </c>
      <c r="L117" s="121">
        <v>0</v>
      </c>
    </row>
    <row r="118" spans="1:13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92</v>
      </c>
      <c r="H118" s="7">
        <v>85</v>
      </c>
      <c r="I118" s="119">
        <v>0</v>
      </c>
      <c r="J118" s="119">
        <v>0</v>
      </c>
      <c r="K118" s="119">
        <v>0</v>
      </c>
      <c r="L118" s="119">
        <v>0</v>
      </c>
    </row>
    <row r="119" spans="1:13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93</v>
      </c>
      <c r="H119" s="7">
        <v>86</v>
      </c>
      <c r="I119" s="115">
        <f t="shared" ref="I119:L121" si="8">I120</f>
        <v>0</v>
      </c>
      <c r="J119" s="127">
        <f t="shared" si="8"/>
        <v>0</v>
      </c>
      <c r="K119" s="116">
        <f t="shared" si="8"/>
        <v>0</v>
      </c>
      <c r="L119" s="115">
        <f t="shared" si="8"/>
        <v>0</v>
      </c>
      <c r="M119"/>
    </row>
    <row r="120" spans="1:13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93</v>
      </c>
      <c r="H120" s="7">
        <v>87</v>
      </c>
      <c r="I120" s="115">
        <f t="shared" si="8"/>
        <v>0</v>
      </c>
      <c r="J120" s="127">
        <f t="shared" si="8"/>
        <v>0</v>
      </c>
      <c r="K120" s="116">
        <f t="shared" si="8"/>
        <v>0</v>
      </c>
      <c r="L120" s="115">
        <f t="shared" si="8"/>
        <v>0</v>
      </c>
      <c r="M120"/>
    </row>
    <row r="121" spans="1:13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93</v>
      </c>
      <c r="H121" s="7">
        <v>88</v>
      </c>
      <c r="I121" s="130">
        <f t="shared" si="8"/>
        <v>0</v>
      </c>
      <c r="J121" s="131">
        <f t="shared" si="8"/>
        <v>0</v>
      </c>
      <c r="K121" s="132">
        <f t="shared" si="8"/>
        <v>0</v>
      </c>
      <c r="L121" s="130">
        <f t="shared" si="8"/>
        <v>0</v>
      </c>
      <c r="M121"/>
    </row>
    <row r="122" spans="1:13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93</v>
      </c>
      <c r="H122" s="7">
        <v>89</v>
      </c>
      <c r="I122" s="121">
        <v>0</v>
      </c>
      <c r="J122" s="121">
        <v>0</v>
      </c>
      <c r="K122" s="121">
        <v>0</v>
      </c>
      <c r="L122" s="121">
        <v>0</v>
      </c>
      <c r="M122"/>
    </row>
    <row r="123" spans="1:13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94</v>
      </c>
      <c r="H123" s="7">
        <v>90</v>
      </c>
      <c r="I123" s="122">
        <f t="shared" ref="I123:L125" si="9">I124</f>
        <v>0</v>
      </c>
      <c r="J123" s="128">
        <f t="shared" si="9"/>
        <v>0</v>
      </c>
      <c r="K123" s="123">
        <f t="shared" si="9"/>
        <v>0</v>
      </c>
      <c r="L123" s="122">
        <f t="shared" si="9"/>
        <v>0</v>
      </c>
      <c r="M123"/>
    </row>
    <row r="124" spans="1:13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94</v>
      </c>
      <c r="H124" s="7">
        <v>91</v>
      </c>
      <c r="I124" s="115">
        <f t="shared" si="9"/>
        <v>0</v>
      </c>
      <c r="J124" s="127">
        <f t="shared" si="9"/>
        <v>0</v>
      </c>
      <c r="K124" s="116">
        <f t="shared" si="9"/>
        <v>0</v>
      </c>
      <c r="L124" s="115">
        <f t="shared" si="9"/>
        <v>0</v>
      </c>
      <c r="M124"/>
    </row>
    <row r="125" spans="1:13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94</v>
      </c>
      <c r="H125" s="7">
        <v>92</v>
      </c>
      <c r="I125" s="115">
        <f t="shared" si="9"/>
        <v>0</v>
      </c>
      <c r="J125" s="127">
        <f t="shared" si="9"/>
        <v>0</v>
      </c>
      <c r="K125" s="116">
        <f t="shared" si="9"/>
        <v>0</v>
      </c>
      <c r="L125" s="115">
        <f t="shared" si="9"/>
        <v>0</v>
      </c>
      <c r="M125"/>
    </row>
    <row r="126" spans="1:13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94</v>
      </c>
      <c r="H126" s="7">
        <v>93</v>
      </c>
      <c r="I126" s="121">
        <v>0</v>
      </c>
      <c r="J126" s="121">
        <v>0</v>
      </c>
      <c r="K126" s="121">
        <v>0</v>
      </c>
      <c r="L126" s="121">
        <v>0</v>
      </c>
      <c r="M126"/>
    </row>
    <row r="127" spans="1:13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95</v>
      </c>
      <c r="H127" s="7">
        <v>94</v>
      </c>
      <c r="I127" s="122">
        <f t="shared" ref="I127:L129" si="10">I128</f>
        <v>0</v>
      </c>
      <c r="J127" s="128">
        <f t="shared" si="10"/>
        <v>0</v>
      </c>
      <c r="K127" s="123">
        <f t="shared" si="10"/>
        <v>0</v>
      </c>
      <c r="L127" s="122">
        <f t="shared" si="10"/>
        <v>0</v>
      </c>
      <c r="M127"/>
    </row>
    <row r="128" spans="1:13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95</v>
      </c>
      <c r="H128" s="7">
        <v>95</v>
      </c>
      <c r="I128" s="115">
        <f t="shared" si="10"/>
        <v>0</v>
      </c>
      <c r="J128" s="127">
        <f t="shared" si="10"/>
        <v>0</v>
      </c>
      <c r="K128" s="116">
        <f t="shared" si="10"/>
        <v>0</v>
      </c>
      <c r="L128" s="115">
        <f t="shared" si="10"/>
        <v>0</v>
      </c>
      <c r="M128"/>
    </row>
    <row r="129" spans="1:13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95</v>
      </c>
      <c r="H129" s="7">
        <v>96</v>
      </c>
      <c r="I129" s="115">
        <f t="shared" si="10"/>
        <v>0</v>
      </c>
      <c r="J129" s="127">
        <f t="shared" si="10"/>
        <v>0</v>
      </c>
      <c r="K129" s="116">
        <f t="shared" si="10"/>
        <v>0</v>
      </c>
      <c r="L129" s="115">
        <f t="shared" si="10"/>
        <v>0</v>
      </c>
      <c r="M129"/>
    </row>
    <row r="130" spans="1:13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95</v>
      </c>
      <c r="H130" s="7">
        <v>97</v>
      </c>
      <c r="I130" s="121">
        <v>0</v>
      </c>
      <c r="J130" s="121">
        <v>0</v>
      </c>
      <c r="K130" s="121">
        <v>0</v>
      </c>
      <c r="L130" s="121">
        <v>0</v>
      </c>
      <c r="M130"/>
    </row>
    <row r="131" spans="1:13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96</v>
      </c>
      <c r="H131" s="7">
        <v>98</v>
      </c>
      <c r="I131" s="124">
        <f t="shared" ref="I131:L133" si="11">I132</f>
        <v>0</v>
      </c>
      <c r="J131" s="133">
        <f t="shared" si="11"/>
        <v>0</v>
      </c>
      <c r="K131" s="125">
        <f t="shared" si="11"/>
        <v>0</v>
      </c>
      <c r="L131" s="124">
        <f t="shared" si="11"/>
        <v>0</v>
      </c>
      <c r="M131"/>
    </row>
    <row r="132" spans="1:13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96</v>
      </c>
      <c r="H132" s="7">
        <v>99</v>
      </c>
      <c r="I132" s="115">
        <f t="shared" si="11"/>
        <v>0</v>
      </c>
      <c r="J132" s="127">
        <f t="shared" si="11"/>
        <v>0</v>
      </c>
      <c r="K132" s="116">
        <f t="shared" si="11"/>
        <v>0</v>
      </c>
      <c r="L132" s="115">
        <f t="shared" si="11"/>
        <v>0</v>
      </c>
      <c r="M132"/>
    </row>
    <row r="133" spans="1:13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96</v>
      </c>
      <c r="H133" s="7">
        <v>100</v>
      </c>
      <c r="I133" s="115">
        <f t="shared" si="11"/>
        <v>0</v>
      </c>
      <c r="J133" s="127">
        <f t="shared" si="11"/>
        <v>0</v>
      </c>
      <c r="K133" s="116">
        <f t="shared" si="11"/>
        <v>0</v>
      </c>
      <c r="L133" s="115">
        <f t="shared" si="11"/>
        <v>0</v>
      </c>
      <c r="M133"/>
    </row>
    <row r="134" spans="1:13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97</v>
      </c>
      <c r="H134" s="7">
        <v>101</v>
      </c>
      <c r="I134" s="121">
        <v>0</v>
      </c>
      <c r="J134" s="121">
        <v>0</v>
      </c>
      <c r="K134" s="121">
        <v>0</v>
      </c>
      <c r="L134" s="121">
        <v>0</v>
      </c>
      <c r="M134"/>
    </row>
    <row r="135" spans="1:13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98</v>
      </c>
      <c r="H135" s="7">
        <v>102</v>
      </c>
      <c r="I135" s="116">
        <f t="shared" ref="I135:L137" si="12">I136</f>
        <v>0</v>
      </c>
      <c r="J135" s="115">
        <f t="shared" si="12"/>
        <v>0</v>
      </c>
      <c r="K135" s="115">
        <f t="shared" si="12"/>
        <v>0</v>
      </c>
      <c r="L135" s="115">
        <f t="shared" si="12"/>
        <v>0</v>
      </c>
      <c r="M135"/>
    </row>
    <row r="136" spans="1:13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98</v>
      </c>
      <c r="H136" s="90">
        <v>103</v>
      </c>
      <c r="I136" s="115">
        <f t="shared" si="12"/>
        <v>0</v>
      </c>
      <c r="J136" s="115">
        <f t="shared" si="12"/>
        <v>0</v>
      </c>
      <c r="K136" s="115">
        <f t="shared" si="12"/>
        <v>0</v>
      </c>
      <c r="L136" s="115">
        <f t="shared" si="12"/>
        <v>0</v>
      </c>
      <c r="M136"/>
    </row>
    <row r="137" spans="1:13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98</v>
      </c>
      <c r="H137" s="90">
        <v>104</v>
      </c>
      <c r="I137" s="115">
        <f t="shared" si="12"/>
        <v>0</v>
      </c>
      <c r="J137" s="115">
        <f t="shared" si="12"/>
        <v>0</v>
      </c>
      <c r="K137" s="115">
        <f t="shared" si="12"/>
        <v>0</v>
      </c>
      <c r="L137" s="115">
        <f t="shared" si="12"/>
        <v>0</v>
      </c>
      <c r="M137"/>
    </row>
    <row r="138" spans="1:13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98</v>
      </c>
      <c r="H138" s="90">
        <v>105</v>
      </c>
      <c r="I138" s="121">
        <v>0</v>
      </c>
      <c r="J138" s="134">
        <v>0</v>
      </c>
      <c r="K138" s="121">
        <v>0</v>
      </c>
      <c r="L138" s="121">
        <v>0</v>
      </c>
      <c r="M138"/>
    </row>
    <row r="139" spans="1:13" hidden="1">
      <c r="A139" s="83">
        <v>2</v>
      </c>
      <c r="B139" s="49">
        <v>7</v>
      </c>
      <c r="C139" s="49"/>
      <c r="D139" s="50"/>
      <c r="E139" s="50"/>
      <c r="F139" s="52"/>
      <c r="G139" s="51" t="s">
        <v>99</v>
      </c>
      <c r="H139" s="90">
        <v>106</v>
      </c>
      <c r="I139" s="116">
        <f>SUM(I140+I145+I153)</f>
        <v>0</v>
      </c>
      <c r="J139" s="127">
        <f>SUM(J140+J145+J153)</f>
        <v>0</v>
      </c>
      <c r="K139" s="116">
        <f>SUM(K140+K145+K153)</f>
        <v>0</v>
      </c>
      <c r="L139" s="115">
        <f>SUM(L140+L145+L153)</f>
        <v>0</v>
      </c>
    </row>
    <row r="140" spans="1:13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100</v>
      </c>
      <c r="H140" s="90">
        <v>107</v>
      </c>
      <c r="I140" s="116">
        <f t="shared" ref="I140:L141" si="13">I141</f>
        <v>0</v>
      </c>
      <c r="J140" s="127">
        <f t="shared" si="13"/>
        <v>0</v>
      </c>
      <c r="K140" s="116">
        <f t="shared" si="13"/>
        <v>0</v>
      </c>
      <c r="L140" s="115">
        <f t="shared" si="13"/>
        <v>0</v>
      </c>
    </row>
    <row r="141" spans="1:13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100</v>
      </c>
      <c r="H141" s="90">
        <v>108</v>
      </c>
      <c r="I141" s="116">
        <f t="shared" si="13"/>
        <v>0</v>
      </c>
      <c r="J141" s="127">
        <f t="shared" si="13"/>
        <v>0</v>
      </c>
      <c r="K141" s="116">
        <f t="shared" si="13"/>
        <v>0</v>
      </c>
      <c r="L141" s="115">
        <f t="shared" si="13"/>
        <v>0</v>
      </c>
    </row>
    <row r="142" spans="1:13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100</v>
      </c>
      <c r="H142" s="90">
        <v>109</v>
      </c>
      <c r="I142" s="116">
        <f>SUM(I143:I144)</f>
        <v>0</v>
      </c>
      <c r="J142" s="127">
        <f>SUM(J143:J144)</f>
        <v>0</v>
      </c>
      <c r="K142" s="116">
        <f>SUM(K143:K144)</f>
        <v>0</v>
      </c>
      <c r="L142" s="115">
        <f>SUM(L143:L144)</f>
        <v>0</v>
      </c>
    </row>
    <row r="143" spans="1:13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101</v>
      </c>
      <c r="H143" s="90">
        <v>110</v>
      </c>
      <c r="I143" s="135">
        <v>0</v>
      </c>
      <c r="J143" s="135">
        <v>0</v>
      </c>
      <c r="K143" s="135">
        <v>0</v>
      </c>
      <c r="L143" s="135">
        <v>0</v>
      </c>
    </row>
    <row r="144" spans="1:13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102</v>
      </c>
      <c r="H144" s="90">
        <v>111</v>
      </c>
      <c r="I144" s="120">
        <v>0</v>
      </c>
      <c r="J144" s="120">
        <v>0</v>
      </c>
      <c r="K144" s="120">
        <v>0</v>
      </c>
      <c r="L144" s="120">
        <v>0</v>
      </c>
    </row>
    <row r="145" spans="1:13" ht="25.5" hidden="1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103</v>
      </c>
      <c r="H145" s="90">
        <v>112</v>
      </c>
      <c r="I145" s="117">
        <f t="shared" ref="I145:L146" si="14">I146</f>
        <v>0</v>
      </c>
      <c r="J145" s="129">
        <f t="shared" si="14"/>
        <v>0</v>
      </c>
      <c r="K145" s="117">
        <f t="shared" si="14"/>
        <v>0</v>
      </c>
      <c r="L145" s="118">
        <f t="shared" si="14"/>
        <v>0</v>
      </c>
      <c r="M145"/>
    </row>
    <row r="146" spans="1:13" ht="25.5" hidden="1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104</v>
      </c>
      <c r="H146" s="90">
        <v>113</v>
      </c>
      <c r="I146" s="116">
        <f t="shared" si="14"/>
        <v>0</v>
      </c>
      <c r="J146" s="127">
        <f t="shared" si="14"/>
        <v>0</v>
      </c>
      <c r="K146" s="116">
        <f t="shared" si="14"/>
        <v>0</v>
      </c>
      <c r="L146" s="115">
        <f t="shared" si="14"/>
        <v>0</v>
      </c>
      <c r="M146"/>
    </row>
    <row r="147" spans="1:13" ht="25.5" hidden="1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104</v>
      </c>
      <c r="H147" s="90">
        <v>114</v>
      </c>
      <c r="I147" s="116">
        <f>SUM(I148:I149)</f>
        <v>0</v>
      </c>
      <c r="J147" s="127">
        <f>SUM(J148:J149)</f>
        <v>0</v>
      </c>
      <c r="K147" s="116">
        <f>SUM(K148:K149)</f>
        <v>0</v>
      </c>
      <c r="L147" s="115">
        <f>SUM(L148:L149)</f>
        <v>0</v>
      </c>
      <c r="M147"/>
    </row>
    <row r="148" spans="1:13" hidden="1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105</v>
      </c>
      <c r="H148" s="90">
        <v>115</v>
      </c>
      <c r="I148" s="120">
        <v>0</v>
      </c>
      <c r="J148" s="120">
        <v>0</v>
      </c>
      <c r="K148" s="120">
        <v>0</v>
      </c>
      <c r="L148" s="120">
        <v>0</v>
      </c>
    </row>
    <row r="149" spans="1:13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106</v>
      </c>
      <c r="H149" s="90">
        <v>116</v>
      </c>
      <c r="I149" s="120">
        <v>0</v>
      </c>
      <c r="J149" s="120">
        <v>0</v>
      </c>
      <c r="K149" s="120">
        <v>0</v>
      </c>
      <c r="L149" s="120">
        <v>0</v>
      </c>
    </row>
    <row r="150" spans="1:13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107</v>
      </c>
      <c r="H150" s="90">
        <v>117</v>
      </c>
      <c r="I150" s="116">
        <f>I151</f>
        <v>0</v>
      </c>
      <c r="J150" s="116">
        <f>J151</f>
        <v>0</v>
      </c>
      <c r="K150" s="116">
        <f>K151</f>
        <v>0</v>
      </c>
      <c r="L150" s="116">
        <f>L151</f>
        <v>0</v>
      </c>
    </row>
    <row r="151" spans="1:13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107</v>
      </c>
      <c r="H151" s="90">
        <v>118</v>
      </c>
      <c r="I151" s="116">
        <f>SUM(I152)</f>
        <v>0</v>
      </c>
      <c r="J151" s="116">
        <f>SUM(J152)</f>
        <v>0</v>
      </c>
      <c r="K151" s="116">
        <f>SUM(K152)</f>
        <v>0</v>
      </c>
      <c r="L151" s="116">
        <f>SUM(L152)</f>
        <v>0</v>
      </c>
    </row>
    <row r="152" spans="1:13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107</v>
      </c>
      <c r="H152" s="90">
        <v>119</v>
      </c>
      <c r="I152" s="120">
        <v>0</v>
      </c>
      <c r="J152" s="120">
        <v>0</v>
      </c>
      <c r="K152" s="120">
        <v>0</v>
      </c>
      <c r="L152" s="120">
        <v>0</v>
      </c>
    </row>
    <row r="153" spans="1:13" hidden="1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108</v>
      </c>
      <c r="H153" s="90">
        <v>120</v>
      </c>
      <c r="I153" s="116">
        <f t="shared" ref="I153:L154" si="15">I154</f>
        <v>0</v>
      </c>
      <c r="J153" s="127">
        <f t="shared" si="15"/>
        <v>0</v>
      </c>
      <c r="K153" s="116">
        <f t="shared" si="15"/>
        <v>0</v>
      </c>
      <c r="L153" s="115">
        <f t="shared" si="15"/>
        <v>0</v>
      </c>
    </row>
    <row r="154" spans="1:13" hidden="1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108</v>
      </c>
      <c r="H154" s="90">
        <v>121</v>
      </c>
      <c r="I154" s="125">
        <f t="shared" si="15"/>
        <v>0</v>
      </c>
      <c r="J154" s="133">
        <f t="shared" si="15"/>
        <v>0</v>
      </c>
      <c r="K154" s="125">
        <f t="shared" si="15"/>
        <v>0</v>
      </c>
      <c r="L154" s="124">
        <f t="shared" si="15"/>
        <v>0</v>
      </c>
    </row>
    <row r="155" spans="1:13" hidden="1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108</v>
      </c>
      <c r="H155" s="90">
        <v>122</v>
      </c>
      <c r="I155" s="116">
        <f>SUM(I156:I157)</f>
        <v>0</v>
      </c>
      <c r="J155" s="127">
        <f>SUM(J156:J157)</f>
        <v>0</v>
      </c>
      <c r="K155" s="116">
        <f>SUM(K156:K157)</f>
        <v>0</v>
      </c>
      <c r="L155" s="115">
        <f>SUM(L156:L157)</f>
        <v>0</v>
      </c>
    </row>
    <row r="156" spans="1:13" hidden="1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109</v>
      </c>
      <c r="H156" s="90">
        <v>123</v>
      </c>
      <c r="I156" s="135">
        <v>0</v>
      </c>
      <c r="J156" s="135">
        <v>0</v>
      </c>
      <c r="K156" s="135">
        <v>0</v>
      </c>
      <c r="L156" s="135">
        <v>0</v>
      </c>
    </row>
    <row r="157" spans="1:13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110</v>
      </c>
      <c r="H157" s="90">
        <v>124</v>
      </c>
      <c r="I157" s="120">
        <v>0</v>
      </c>
      <c r="J157" s="121">
        <v>0</v>
      </c>
      <c r="K157" s="121">
        <v>0</v>
      </c>
      <c r="L157" s="121">
        <v>0</v>
      </c>
    </row>
    <row r="158" spans="1:13" hidden="1">
      <c r="A158" s="83">
        <v>2</v>
      </c>
      <c r="B158" s="83">
        <v>8</v>
      </c>
      <c r="C158" s="49"/>
      <c r="D158" s="66"/>
      <c r="E158" s="54"/>
      <c r="F158" s="92"/>
      <c r="G158" s="59" t="s">
        <v>111</v>
      </c>
      <c r="H158" s="90">
        <v>125</v>
      </c>
      <c r="I158" s="123">
        <f>I159</f>
        <v>0</v>
      </c>
      <c r="J158" s="128">
        <f>J159</f>
        <v>0</v>
      </c>
      <c r="K158" s="123">
        <f>K159</f>
        <v>0</v>
      </c>
      <c r="L158" s="122">
        <f>L159</f>
        <v>0</v>
      </c>
    </row>
    <row r="159" spans="1:13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111</v>
      </c>
      <c r="H159" s="90">
        <v>126</v>
      </c>
      <c r="I159" s="123">
        <f>I160+I165</f>
        <v>0</v>
      </c>
      <c r="J159" s="128">
        <f>J160+J165</f>
        <v>0</v>
      </c>
      <c r="K159" s="123">
        <f>K160+K165</f>
        <v>0</v>
      </c>
      <c r="L159" s="122">
        <f>L160+L165</f>
        <v>0</v>
      </c>
    </row>
    <row r="160" spans="1:13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112</v>
      </c>
      <c r="H160" s="90">
        <v>127</v>
      </c>
      <c r="I160" s="116">
        <f>I161</f>
        <v>0</v>
      </c>
      <c r="J160" s="127">
        <f>J161</f>
        <v>0</v>
      </c>
      <c r="K160" s="116">
        <f>K161</f>
        <v>0</v>
      </c>
      <c r="L160" s="115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112</v>
      </c>
      <c r="H161" s="90">
        <v>128</v>
      </c>
      <c r="I161" s="123">
        <f>SUM(I162:I164)</f>
        <v>0</v>
      </c>
      <c r="J161" s="123">
        <f>SUM(J162:J164)</f>
        <v>0</v>
      </c>
      <c r="K161" s="123">
        <f>SUM(K162:K164)</f>
        <v>0</v>
      </c>
      <c r="L161" s="123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113</v>
      </c>
      <c r="H162" s="90">
        <v>129</v>
      </c>
      <c r="I162" s="120">
        <v>0</v>
      </c>
      <c r="J162" s="120">
        <v>0</v>
      </c>
      <c r="K162" s="120">
        <v>0</v>
      </c>
      <c r="L162" s="120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114</v>
      </c>
      <c r="H163" s="90">
        <v>130</v>
      </c>
      <c r="I163" s="136">
        <v>0</v>
      </c>
      <c r="J163" s="136">
        <v>0</v>
      </c>
      <c r="K163" s="136">
        <v>0</v>
      </c>
      <c r="L163" s="136">
        <v>0</v>
      </c>
      <c r="M163"/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115</v>
      </c>
      <c r="H164" s="90">
        <v>131</v>
      </c>
      <c r="I164" s="136">
        <v>0</v>
      </c>
      <c r="J164" s="137">
        <v>0</v>
      </c>
      <c r="K164" s="136">
        <v>0</v>
      </c>
      <c r="L164" s="126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116</v>
      </c>
      <c r="H165" s="90">
        <v>132</v>
      </c>
      <c r="I165" s="116">
        <f t="shared" ref="I165:L166" si="16">I166</f>
        <v>0</v>
      </c>
      <c r="J165" s="127">
        <f t="shared" si="16"/>
        <v>0</v>
      </c>
      <c r="K165" s="116">
        <f t="shared" si="16"/>
        <v>0</v>
      </c>
      <c r="L165" s="115">
        <f t="shared" si="16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116</v>
      </c>
      <c r="H166" s="90">
        <v>133</v>
      </c>
      <c r="I166" s="116">
        <f t="shared" si="16"/>
        <v>0</v>
      </c>
      <c r="J166" s="127">
        <f t="shared" si="16"/>
        <v>0</v>
      </c>
      <c r="K166" s="116">
        <f t="shared" si="16"/>
        <v>0</v>
      </c>
      <c r="L166" s="115">
        <f t="shared" si="16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116</v>
      </c>
      <c r="H167" s="90">
        <v>134</v>
      </c>
      <c r="I167" s="138">
        <v>0</v>
      </c>
      <c r="J167" s="121">
        <v>0</v>
      </c>
      <c r="K167" s="121">
        <v>0</v>
      </c>
      <c r="L167" s="121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117</v>
      </c>
      <c r="H168" s="90">
        <v>135</v>
      </c>
      <c r="I168" s="116">
        <f>I169+I173</f>
        <v>0</v>
      </c>
      <c r="J168" s="127">
        <f>J169+J173</f>
        <v>0</v>
      </c>
      <c r="K168" s="116">
        <f>K169+K173</f>
        <v>0</v>
      </c>
      <c r="L168" s="115">
        <f>L169+L173</f>
        <v>0</v>
      </c>
      <c r="M168"/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118</v>
      </c>
      <c r="H169" s="90">
        <v>136</v>
      </c>
      <c r="I169" s="116">
        <f t="shared" ref="I169:L171" si="17">I170</f>
        <v>0</v>
      </c>
      <c r="J169" s="127">
        <f t="shared" si="17"/>
        <v>0</v>
      </c>
      <c r="K169" s="116">
        <f t="shared" si="17"/>
        <v>0</v>
      </c>
      <c r="L169" s="115">
        <f t="shared" si="17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118</v>
      </c>
      <c r="H170" s="90">
        <v>137</v>
      </c>
      <c r="I170" s="123">
        <f t="shared" si="17"/>
        <v>0</v>
      </c>
      <c r="J170" s="128">
        <f t="shared" si="17"/>
        <v>0</v>
      </c>
      <c r="K170" s="123">
        <f t="shared" si="17"/>
        <v>0</v>
      </c>
      <c r="L170" s="122">
        <f t="shared" si="17"/>
        <v>0</v>
      </c>
      <c r="M170"/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118</v>
      </c>
      <c r="H171" s="90">
        <v>138</v>
      </c>
      <c r="I171" s="116">
        <f t="shared" si="17"/>
        <v>0</v>
      </c>
      <c r="J171" s="127">
        <f t="shared" si="17"/>
        <v>0</v>
      </c>
      <c r="K171" s="116">
        <f t="shared" si="17"/>
        <v>0</v>
      </c>
      <c r="L171" s="115">
        <f t="shared" si="17"/>
        <v>0</v>
      </c>
      <c r="M171"/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118</v>
      </c>
      <c r="H172" s="90">
        <v>139</v>
      </c>
      <c r="I172" s="135">
        <v>0</v>
      </c>
      <c r="J172" s="135">
        <v>0</v>
      </c>
      <c r="K172" s="135">
        <v>0</v>
      </c>
      <c r="L172" s="135">
        <v>0</v>
      </c>
      <c r="M172"/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119</v>
      </c>
      <c r="H173" s="90">
        <v>140</v>
      </c>
      <c r="I173" s="116">
        <f>SUM(I174+I179)</f>
        <v>0</v>
      </c>
      <c r="J173" s="116">
        <f>SUM(J174+J179)</f>
        <v>0</v>
      </c>
      <c r="K173" s="116">
        <f>SUM(K174+K179)</f>
        <v>0</v>
      </c>
      <c r="L173" s="116">
        <f>SUM(L174+L179)</f>
        <v>0</v>
      </c>
      <c r="M173"/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120</v>
      </c>
      <c r="H174" s="90">
        <v>141</v>
      </c>
      <c r="I174" s="123">
        <f>I175</f>
        <v>0</v>
      </c>
      <c r="J174" s="128">
        <f>J175</f>
        <v>0</v>
      </c>
      <c r="K174" s="123">
        <f>K175</f>
        <v>0</v>
      </c>
      <c r="L174" s="122">
        <f>L175</f>
        <v>0</v>
      </c>
      <c r="M174"/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120</v>
      </c>
      <c r="H175" s="90">
        <v>142</v>
      </c>
      <c r="I175" s="116">
        <f>SUM(I176:I178)</f>
        <v>0</v>
      </c>
      <c r="J175" s="127">
        <f>SUM(J176:J178)</f>
        <v>0</v>
      </c>
      <c r="K175" s="116">
        <f>SUM(K176:K178)</f>
        <v>0</v>
      </c>
      <c r="L175" s="115">
        <f>SUM(L176:L178)</f>
        <v>0</v>
      </c>
      <c r="M175"/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121</v>
      </c>
      <c r="H176" s="90">
        <v>143</v>
      </c>
      <c r="I176" s="136">
        <v>0</v>
      </c>
      <c r="J176" s="119">
        <v>0</v>
      </c>
      <c r="K176" s="119">
        <v>0</v>
      </c>
      <c r="L176" s="119">
        <v>0</v>
      </c>
      <c r="M176"/>
    </row>
    <row r="177" spans="1:13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122</v>
      </c>
      <c r="H177" s="90">
        <v>144</v>
      </c>
      <c r="I177" s="120">
        <v>0</v>
      </c>
      <c r="J177" s="139">
        <v>0</v>
      </c>
      <c r="K177" s="139">
        <v>0</v>
      </c>
      <c r="L177" s="139">
        <v>0</v>
      </c>
      <c r="M177"/>
    </row>
    <row r="178" spans="1:13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123</v>
      </c>
      <c r="H178" s="90">
        <v>145</v>
      </c>
      <c r="I178" s="120">
        <v>0</v>
      </c>
      <c r="J178" s="120">
        <v>0</v>
      </c>
      <c r="K178" s="120">
        <v>0</v>
      </c>
      <c r="L178" s="120">
        <v>0</v>
      </c>
      <c r="M178"/>
    </row>
    <row r="179" spans="1:13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124</v>
      </c>
      <c r="H179" s="90">
        <v>146</v>
      </c>
      <c r="I179" s="116">
        <f>I180</f>
        <v>0</v>
      </c>
      <c r="J179" s="127">
        <f>J180</f>
        <v>0</v>
      </c>
      <c r="K179" s="116">
        <f>K180</f>
        <v>0</v>
      </c>
      <c r="L179" s="115">
        <f>L180</f>
        <v>0</v>
      </c>
      <c r="M179"/>
    </row>
    <row r="180" spans="1:13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125</v>
      </c>
      <c r="H180" s="90">
        <v>147</v>
      </c>
      <c r="I180" s="123">
        <f>SUM(I181:I183)</f>
        <v>0</v>
      </c>
      <c r="J180" s="123">
        <f>SUM(J181:J183)</f>
        <v>0</v>
      </c>
      <c r="K180" s="123">
        <f>SUM(K181:K183)</f>
        <v>0</v>
      </c>
      <c r="L180" s="123">
        <f>SUM(L181:L183)</f>
        <v>0</v>
      </c>
      <c r="M180"/>
    </row>
    <row r="181" spans="1:13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126</v>
      </c>
      <c r="H181" s="90">
        <v>148</v>
      </c>
      <c r="I181" s="120">
        <v>0</v>
      </c>
      <c r="J181" s="119">
        <v>0</v>
      </c>
      <c r="K181" s="119">
        <v>0</v>
      </c>
      <c r="L181" s="119">
        <v>0</v>
      </c>
      <c r="M181"/>
    </row>
    <row r="182" spans="1:13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127</v>
      </c>
      <c r="H182" s="90">
        <v>149</v>
      </c>
      <c r="I182" s="119">
        <v>0</v>
      </c>
      <c r="J182" s="121">
        <v>0</v>
      </c>
      <c r="K182" s="121">
        <v>0</v>
      </c>
      <c r="L182" s="121">
        <v>0</v>
      </c>
      <c r="M182"/>
    </row>
    <row r="183" spans="1:13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128</v>
      </c>
      <c r="H183" s="90">
        <v>150</v>
      </c>
      <c r="I183" s="139">
        <v>0</v>
      </c>
      <c r="J183" s="139">
        <v>0</v>
      </c>
      <c r="K183" s="139">
        <v>0</v>
      </c>
      <c r="L183" s="139">
        <v>0</v>
      </c>
      <c r="M183"/>
    </row>
    <row r="184" spans="1:13" ht="76.5" hidden="1" customHeight="1">
      <c r="A184" s="49">
        <v>3</v>
      </c>
      <c r="B184" s="51"/>
      <c r="C184" s="49"/>
      <c r="D184" s="50"/>
      <c r="E184" s="50"/>
      <c r="F184" s="52"/>
      <c r="G184" s="88" t="s">
        <v>129</v>
      </c>
      <c r="H184" s="90">
        <v>151</v>
      </c>
      <c r="I184" s="115">
        <f>SUM(I185+I238+I303)</f>
        <v>0</v>
      </c>
      <c r="J184" s="127">
        <f>SUM(J185+J238+J303)</f>
        <v>0</v>
      </c>
      <c r="K184" s="116">
        <f>SUM(K185+K238+K303)</f>
        <v>0</v>
      </c>
      <c r="L184" s="115">
        <f>SUM(L185+L238+L303)</f>
        <v>0</v>
      </c>
      <c r="M184"/>
    </row>
    <row r="185" spans="1:13" ht="25.5" hidden="1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130</v>
      </c>
      <c r="H185" s="90">
        <v>152</v>
      </c>
      <c r="I185" s="115">
        <f>SUM(I186+I209+I216+I228+I232)</f>
        <v>0</v>
      </c>
      <c r="J185" s="122">
        <f>SUM(J186+J209+J216+J228+J232)</f>
        <v>0</v>
      </c>
      <c r="K185" s="122">
        <f>SUM(K186+K209+K216+K228+K232)</f>
        <v>0</v>
      </c>
      <c r="L185" s="122">
        <f>SUM(L186+L209+L216+L228+L232)</f>
        <v>0</v>
      </c>
      <c r="M185"/>
    </row>
    <row r="186" spans="1:13" ht="25.5" hidden="1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131</v>
      </c>
      <c r="H186" s="90">
        <v>153</v>
      </c>
      <c r="I186" s="122">
        <f>SUM(I187+I190+I195+I201+I206)</f>
        <v>0</v>
      </c>
      <c r="J186" s="127">
        <f>SUM(J187+J190+J195+J201+J206)</f>
        <v>0</v>
      </c>
      <c r="K186" s="116">
        <f>SUM(K187+K190+K195+K201+K206)</f>
        <v>0</v>
      </c>
      <c r="L186" s="115">
        <f>SUM(L187+L190+L195+L201+L206)</f>
        <v>0</v>
      </c>
      <c r="M186"/>
    </row>
    <row r="187" spans="1:13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132</v>
      </c>
      <c r="H187" s="90">
        <v>154</v>
      </c>
      <c r="I187" s="115">
        <f t="shared" ref="I187:L188" si="18">I188</f>
        <v>0</v>
      </c>
      <c r="J187" s="128">
        <f t="shared" si="18"/>
        <v>0</v>
      </c>
      <c r="K187" s="123">
        <f t="shared" si="18"/>
        <v>0</v>
      </c>
      <c r="L187" s="122">
        <f t="shared" si="18"/>
        <v>0</v>
      </c>
    </row>
    <row r="188" spans="1:13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132</v>
      </c>
      <c r="H188" s="90">
        <v>155</v>
      </c>
      <c r="I188" s="122">
        <f t="shared" si="18"/>
        <v>0</v>
      </c>
      <c r="J188" s="115">
        <f t="shared" si="18"/>
        <v>0</v>
      </c>
      <c r="K188" s="115">
        <f t="shared" si="18"/>
        <v>0</v>
      </c>
      <c r="L188" s="115">
        <f t="shared" si="18"/>
        <v>0</v>
      </c>
    </row>
    <row r="189" spans="1:13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132</v>
      </c>
      <c r="H189" s="90">
        <v>156</v>
      </c>
      <c r="I189" s="121">
        <v>0</v>
      </c>
      <c r="J189" s="121">
        <v>0</v>
      </c>
      <c r="K189" s="121">
        <v>0</v>
      </c>
      <c r="L189" s="121">
        <v>0</v>
      </c>
    </row>
    <row r="190" spans="1:13" hidden="1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133</v>
      </c>
      <c r="H190" s="90">
        <v>157</v>
      </c>
      <c r="I190" s="122">
        <f>I191</f>
        <v>0</v>
      </c>
      <c r="J190" s="128">
        <f>J191</f>
        <v>0</v>
      </c>
      <c r="K190" s="123">
        <f>K191</f>
        <v>0</v>
      </c>
      <c r="L190" s="122">
        <f>L191</f>
        <v>0</v>
      </c>
    </row>
    <row r="191" spans="1:13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133</v>
      </c>
      <c r="H191" s="90">
        <v>158</v>
      </c>
      <c r="I191" s="115">
        <f>SUM(I192:I194)</f>
        <v>0</v>
      </c>
      <c r="J191" s="127">
        <f>SUM(J192:J194)</f>
        <v>0</v>
      </c>
      <c r="K191" s="116">
        <f>SUM(K192:K194)</f>
        <v>0</v>
      </c>
      <c r="L191" s="115">
        <f>SUM(L192:L194)</f>
        <v>0</v>
      </c>
    </row>
    <row r="192" spans="1:13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134</v>
      </c>
      <c r="H192" s="90">
        <v>159</v>
      </c>
      <c r="I192" s="119">
        <v>0</v>
      </c>
      <c r="J192" s="119">
        <v>0</v>
      </c>
      <c r="K192" s="119">
        <v>0</v>
      </c>
      <c r="L192" s="139">
        <v>0</v>
      </c>
    </row>
    <row r="193" spans="1:13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135</v>
      </c>
      <c r="H193" s="90">
        <v>160</v>
      </c>
      <c r="I193" s="121">
        <v>0</v>
      </c>
      <c r="J193" s="121">
        <v>0</v>
      </c>
      <c r="K193" s="121">
        <v>0</v>
      </c>
      <c r="L193" s="121">
        <v>0</v>
      </c>
    </row>
    <row r="194" spans="1:13" ht="25.5" hidden="1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136</v>
      </c>
      <c r="H194" s="90">
        <v>161</v>
      </c>
      <c r="I194" s="119">
        <v>0</v>
      </c>
      <c r="J194" s="119">
        <v>0</v>
      </c>
      <c r="K194" s="119">
        <v>0</v>
      </c>
      <c r="L194" s="139">
        <v>0</v>
      </c>
      <c r="M194"/>
    </row>
    <row r="195" spans="1:13" hidden="1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137</v>
      </c>
      <c r="H195" s="90">
        <v>162</v>
      </c>
      <c r="I195" s="115">
        <f>I196</f>
        <v>0</v>
      </c>
      <c r="J195" s="127">
        <f>J196</f>
        <v>0</v>
      </c>
      <c r="K195" s="116">
        <f>K196</f>
        <v>0</v>
      </c>
      <c r="L195" s="115">
        <f>L196</f>
        <v>0</v>
      </c>
    </row>
    <row r="196" spans="1:13" hidden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137</v>
      </c>
      <c r="H196" s="90">
        <v>163</v>
      </c>
      <c r="I196" s="115">
        <f>SUM(I197:I200)</f>
        <v>0</v>
      </c>
      <c r="J196" s="115">
        <f>SUM(J197:J200)</f>
        <v>0</v>
      </c>
      <c r="K196" s="115">
        <f>SUM(K197:K200)</f>
        <v>0</v>
      </c>
      <c r="L196" s="115">
        <f>SUM(L197:L200)</f>
        <v>0</v>
      </c>
    </row>
    <row r="197" spans="1:13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138</v>
      </c>
      <c r="H197" s="90">
        <v>164</v>
      </c>
      <c r="I197" s="121">
        <v>0</v>
      </c>
      <c r="J197" s="121">
        <v>0</v>
      </c>
      <c r="K197" s="121">
        <v>0</v>
      </c>
      <c r="L197" s="139">
        <v>0</v>
      </c>
    </row>
    <row r="198" spans="1:13" hidden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139</v>
      </c>
      <c r="H198" s="90">
        <v>165</v>
      </c>
      <c r="I198" s="119">
        <v>0</v>
      </c>
      <c r="J198" s="121">
        <v>0</v>
      </c>
      <c r="K198" s="121">
        <v>0</v>
      </c>
      <c r="L198" s="121">
        <v>0</v>
      </c>
    </row>
    <row r="199" spans="1:13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140</v>
      </c>
      <c r="H199" s="90">
        <v>166</v>
      </c>
      <c r="I199" s="119">
        <v>0</v>
      </c>
      <c r="J199" s="126">
        <v>0</v>
      </c>
      <c r="K199" s="126">
        <v>0</v>
      </c>
      <c r="L199" s="126">
        <v>0</v>
      </c>
    </row>
    <row r="200" spans="1:13" ht="26.25" hidden="1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141</v>
      </c>
      <c r="H200" s="90">
        <v>167</v>
      </c>
      <c r="I200" s="140">
        <v>0</v>
      </c>
      <c r="J200" s="141">
        <v>0</v>
      </c>
      <c r="K200" s="121">
        <v>0</v>
      </c>
      <c r="L200" s="121">
        <v>0</v>
      </c>
      <c r="M200"/>
    </row>
    <row r="201" spans="1:13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142</v>
      </c>
      <c r="H201" s="90">
        <v>168</v>
      </c>
      <c r="I201" s="115">
        <f>I202</f>
        <v>0</v>
      </c>
      <c r="J201" s="129">
        <f>J202</f>
        <v>0</v>
      </c>
      <c r="K201" s="117">
        <f>K202</f>
        <v>0</v>
      </c>
      <c r="L201" s="118">
        <f>L202</f>
        <v>0</v>
      </c>
    </row>
    <row r="202" spans="1:13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142</v>
      </c>
      <c r="H202" s="90">
        <v>169</v>
      </c>
      <c r="I202" s="122">
        <f>SUM(I203:I205)</f>
        <v>0</v>
      </c>
      <c r="J202" s="127">
        <f>SUM(J203:J205)</f>
        <v>0</v>
      </c>
      <c r="K202" s="116">
        <f>SUM(K203:K205)</f>
        <v>0</v>
      </c>
      <c r="L202" s="115">
        <f>SUM(L203:L205)</f>
        <v>0</v>
      </c>
    </row>
    <row r="203" spans="1:13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143</v>
      </c>
      <c r="H203" s="90">
        <v>170</v>
      </c>
      <c r="I203" s="121">
        <v>0</v>
      </c>
      <c r="J203" s="121">
        <v>0</v>
      </c>
      <c r="K203" s="121">
        <v>0</v>
      </c>
      <c r="L203" s="139">
        <v>0</v>
      </c>
    </row>
    <row r="204" spans="1:13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144</v>
      </c>
      <c r="H204" s="90">
        <v>171</v>
      </c>
      <c r="I204" s="119">
        <v>0</v>
      </c>
      <c r="J204" s="119">
        <v>0</v>
      </c>
      <c r="K204" s="120">
        <v>0</v>
      </c>
      <c r="L204" s="121">
        <v>0</v>
      </c>
      <c r="M204"/>
    </row>
    <row r="205" spans="1:13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145</v>
      </c>
      <c r="H205" s="90">
        <v>172</v>
      </c>
      <c r="I205" s="119">
        <v>0</v>
      </c>
      <c r="J205" s="119">
        <v>0</v>
      </c>
      <c r="K205" s="119">
        <v>0</v>
      </c>
      <c r="L205" s="121">
        <v>0</v>
      </c>
    </row>
    <row r="206" spans="1:13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146</v>
      </c>
      <c r="H206" s="90">
        <v>173</v>
      </c>
      <c r="I206" s="115">
        <f t="shared" ref="I206:L207" si="19">I207</f>
        <v>0</v>
      </c>
      <c r="J206" s="127">
        <f t="shared" si="19"/>
        <v>0</v>
      </c>
      <c r="K206" s="116">
        <f t="shared" si="19"/>
        <v>0</v>
      </c>
      <c r="L206" s="115">
        <f t="shared" si="19"/>
        <v>0</v>
      </c>
      <c r="M206"/>
    </row>
    <row r="207" spans="1:13" ht="25.5" hidden="1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146</v>
      </c>
      <c r="H207" s="90">
        <v>174</v>
      </c>
      <c r="I207" s="116">
        <f t="shared" si="19"/>
        <v>0</v>
      </c>
      <c r="J207" s="116">
        <f t="shared" si="19"/>
        <v>0</v>
      </c>
      <c r="K207" s="116">
        <f t="shared" si="19"/>
        <v>0</v>
      </c>
      <c r="L207" s="116">
        <f t="shared" si="19"/>
        <v>0</v>
      </c>
      <c r="M207"/>
    </row>
    <row r="208" spans="1:13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146</v>
      </c>
      <c r="H208" s="90">
        <v>175</v>
      </c>
      <c r="I208" s="119">
        <v>0</v>
      </c>
      <c r="J208" s="121">
        <v>0</v>
      </c>
      <c r="K208" s="121">
        <v>0</v>
      </c>
      <c r="L208" s="121">
        <v>0</v>
      </c>
      <c r="M208"/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147</v>
      </c>
      <c r="H209" s="90">
        <v>176</v>
      </c>
      <c r="I209" s="115">
        <f t="shared" ref="I209:L210" si="20">I210</f>
        <v>0</v>
      </c>
      <c r="J209" s="129">
        <f t="shared" si="20"/>
        <v>0</v>
      </c>
      <c r="K209" s="117">
        <f t="shared" si="20"/>
        <v>0</v>
      </c>
      <c r="L209" s="118">
        <f t="shared" si="20"/>
        <v>0</v>
      </c>
      <c r="M209"/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147</v>
      </c>
      <c r="H210" s="90">
        <v>177</v>
      </c>
      <c r="I210" s="122">
        <f t="shared" si="20"/>
        <v>0</v>
      </c>
      <c r="J210" s="127">
        <f t="shared" si="20"/>
        <v>0</v>
      </c>
      <c r="K210" s="116">
        <f t="shared" si="20"/>
        <v>0</v>
      </c>
      <c r="L210" s="115">
        <f t="shared" si="20"/>
        <v>0</v>
      </c>
      <c r="M210"/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147</v>
      </c>
      <c r="H211" s="90">
        <v>178</v>
      </c>
      <c r="I211" s="115">
        <f>SUM(I212:I215)</f>
        <v>0</v>
      </c>
      <c r="J211" s="128">
        <f>SUM(J212:J215)</f>
        <v>0</v>
      </c>
      <c r="K211" s="123">
        <f>SUM(K212:K215)</f>
        <v>0</v>
      </c>
      <c r="L211" s="122">
        <f>SUM(L212:L215)</f>
        <v>0</v>
      </c>
      <c r="M211"/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148</v>
      </c>
      <c r="H212" s="90">
        <v>179</v>
      </c>
      <c r="I212" s="121">
        <v>0</v>
      </c>
      <c r="J212" s="121">
        <v>0</v>
      </c>
      <c r="K212" s="121">
        <v>0</v>
      </c>
      <c r="L212" s="121">
        <v>0</v>
      </c>
      <c r="M212"/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149</v>
      </c>
      <c r="H213" s="90">
        <v>180</v>
      </c>
      <c r="I213" s="121">
        <v>0</v>
      </c>
      <c r="J213" s="121">
        <v>0</v>
      </c>
      <c r="K213" s="121">
        <v>0</v>
      </c>
      <c r="L213" s="121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150</v>
      </c>
      <c r="H214" s="90">
        <v>181</v>
      </c>
      <c r="I214" s="121">
        <v>0</v>
      </c>
      <c r="J214" s="121">
        <v>0</v>
      </c>
      <c r="K214" s="121">
        <v>0</v>
      </c>
      <c r="L214" s="121">
        <v>0</v>
      </c>
      <c r="M214"/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151</v>
      </c>
      <c r="H215" s="90">
        <v>182</v>
      </c>
      <c r="I215" s="121">
        <v>0</v>
      </c>
      <c r="J215" s="121">
        <v>0</v>
      </c>
      <c r="K215" s="121">
        <v>0</v>
      </c>
      <c r="L215" s="139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152</v>
      </c>
      <c r="H216" s="90">
        <v>183</v>
      </c>
      <c r="I216" s="115">
        <f>SUM(I217+I220)</f>
        <v>0</v>
      </c>
      <c r="J216" s="127">
        <f>SUM(J217+J220)</f>
        <v>0</v>
      </c>
      <c r="K216" s="116">
        <f>SUM(K217+K220)</f>
        <v>0</v>
      </c>
      <c r="L216" s="115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153</v>
      </c>
      <c r="H217" s="90">
        <v>184</v>
      </c>
      <c r="I217" s="122">
        <f t="shared" ref="I217:L218" si="21">I218</f>
        <v>0</v>
      </c>
      <c r="J217" s="128">
        <f t="shared" si="21"/>
        <v>0</v>
      </c>
      <c r="K217" s="123">
        <f t="shared" si="21"/>
        <v>0</v>
      </c>
      <c r="L217" s="122">
        <f t="shared" si="21"/>
        <v>0</v>
      </c>
      <c r="M217"/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153</v>
      </c>
      <c r="H218" s="90">
        <v>185</v>
      </c>
      <c r="I218" s="115">
        <f t="shared" si="21"/>
        <v>0</v>
      </c>
      <c r="J218" s="127">
        <f t="shared" si="21"/>
        <v>0</v>
      </c>
      <c r="K218" s="116">
        <f t="shared" si="21"/>
        <v>0</v>
      </c>
      <c r="L218" s="115">
        <f t="shared" si="21"/>
        <v>0</v>
      </c>
      <c r="M218"/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153</v>
      </c>
      <c r="H219" s="90">
        <v>186</v>
      </c>
      <c r="I219" s="139">
        <v>0</v>
      </c>
      <c r="J219" s="139">
        <v>0</v>
      </c>
      <c r="K219" s="139">
        <v>0</v>
      </c>
      <c r="L219" s="139">
        <v>0</v>
      </c>
      <c r="M219"/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154</v>
      </c>
      <c r="H220" s="90">
        <v>187</v>
      </c>
      <c r="I220" s="115">
        <f>I221</f>
        <v>0</v>
      </c>
      <c r="J220" s="127">
        <f>J221</f>
        <v>0</v>
      </c>
      <c r="K220" s="116">
        <f>K221</f>
        <v>0</v>
      </c>
      <c r="L220" s="115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154</v>
      </c>
      <c r="H221" s="90">
        <v>188</v>
      </c>
      <c r="I221" s="115">
        <f>SUM(I222:I227)</f>
        <v>0</v>
      </c>
      <c r="J221" s="115">
        <f>SUM(J222:J227)</f>
        <v>0</v>
      </c>
      <c r="K221" s="115">
        <f>SUM(K222:K227)</f>
        <v>0</v>
      </c>
      <c r="L221" s="115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155</v>
      </c>
      <c r="H222" s="90">
        <v>189</v>
      </c>
      <c r="I222" s="121">
        <v>0</v>
      </c>
      <c r="J222" s="121">
        <v>0</v>
      </c>
      <c r="K222" s="121">
        <v>0</v>
      </c>
      <c r="L222" s="139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156</v>
      </c>
      <c r="H223" s="90">
        <v>190</v>
      </c>
      <c r="I223" s="121">
        <v>0</v>
      </c>
      <c r="J223" s="121">
        <v>0</v>
      </c>
      <c r="K223" s="121">
        <v>0</v>
      </c>
      <c r="L223" s="121">
        <v>0</v>
      </c>
      <c r="M223"/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157</v>
      </c>
      <c r="H224" s="90">
        <v>191</v>
      </c>
      <c r="I224" s="121">
        <v>0</v>
      </c>
      <c r="J224" s="121">
        <v>0</v>
      </c>
      <c r="K224" s="121">
        <v>0</v>
      </c>
      <c r="L224" s="121">
        <v>0</v>
      </c>
    </row>
    <row r="225" spans="1:13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158</v>
      </c>
      <c r="H225" s="90">
        <v>192</v>
      </c>
      <c r="I225" s="121">
        <v>0</v>
      </c>
      <c r="J225" s="121">
        <v>0</v>
      </c>
      <c r="K225" s="121">
        <v>0</v>
      </c>
      <c r="L225" s="139">
        <v>0</v>
      </c>
      <c r="M225"/>
    </row>
    <row r="226" spans="1:13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159</v>
      </c>
      <c r="H226" s="90">
        <v>193</v>
      </c>
      <c r="I226" s="121">
        <v>0</v>
      </c>
      <c r="J226" s="121">
        <v>0</v>
      </c>
      <c r="K226" s="121">
        <v>0</v>
      </c>
      <c r="L226" s="121">
        <v>0</v>
      </c>
    </row>
    <row r="227" spans="1:13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154</v>
      </c>
      <c r="H227" s="90">
        <v>194</v>
      </c>
      <c r="I227" s="121">
        <v>0</v>
      </c>
      <c r="J227" s="121">
        <v>0</v>
      </c>
      <c r="K227" s="121">
        <v>0</v>
      </c>
      <c r="L227" s="139">
        <v>0</v>
      </c>
    </row>
    <row r="228" spans="1:13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160</v>
      </c>
      <c r="H228" s="90">
        <v>195</v>
      </c>
      <c r="I228" s="122">
        <f t="shared" ref="I228:L230" si="22">I229</f>
        <v>0</v>
      </c>
      <c r="J228" s="128">
        <f t="shared" si="22"/>
        <v>0</v>
      </c>
      <c r="K228" s="123">
        <f t="shared" si="22"/>
        <v>0</v>
      </c>
      <c r="L228" s="123">
        <f t="shared" si="22"/>
        <v>0</v>
      </c>
      <c r="M228"/>
    </row>
    <row r="229" spans="1:13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160</v>
      </c>
      <c r="H229" s="90">
        <v>196</v>
      </c>
      <c r="I229" s="124">
        <f t="shared" si="22"/>
        <v>0</v>
      </c>
      <c r="J229" s="133">
        <f t="shared" si="22"/>
        <v>0</v>
      </c>
      <c r="K229" s="125">
        <f t="shared" si="22"/>
        <v>0</v>
      </c>
      <c r="L229" s="125">
        <f t="shared" si="22"/>
        <v>0</v>
      </c>
      <c r="M229"/>
    </row>
    <row r="230" spans="1:13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161</v>
      </c>
      <c r="H230" s="90">
        <v>197</v>
      </c>
      <c r="I230" s="115">
        <f t="shared" si="22"/>
        <v>0</v>
      </c>
      <c r="J230" s="127">
        <f t="shared" si="22"/>
        <v>0</v>
      </c>
      <c r="K230" s="116">
        <f t="shared" si="22"/>
        <v>0</v>
      </c>
      <c r="L230" s="116">
        <f t="shared" si="22"/>
        <v>0</v>
      </c>
      <c r="M230"/>
    </row>
    <row r="231" spans="1:13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161</v>
      </c>
      <c r="H231" s="90">
        <v>198</v>
      </c>
      <c r="I231" s="121">
        <v>0</v>
      </c>
      <c r="J231" s="121">
        <v>0</v>
      </c>
      <c r="K231" s="121">
        <v>0</v>
      </c>
      <c r="L231" s="121">
        <v>0</v>
      </c>
      <c r="M231"/>
    </row>
    <row r="232" spans="1:13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162</v>
      </c>
      <c r="H232" s="90">
        <v>199</v>
      </c>
      <c r="I232" s="115">
        <f t="shared" ref="I232:L233" si="23">I233</f>
        <v>0</v>
      </c>
      <c r="J232" s="115">
        <f t="shared" si="23"/>
        <v>0</v>
      </c>
      <c r="K232" s="115">
        <f t="shared" si="23"/>
        <v>0</v>
      </c>
      <c r="L232" s="115">
        <f t="shared" si="23"/>
        <v>0</v>
      </c>
      <c r="M232"/>
    </row>
    <row r="233" spans="1:13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162</v>
      </c>
      <c r="H233" s="90">
        <v>200</v>
      </c>
      <c r="I233" s="115">
        <f t="shared" si="23"/>
        <v>0</v>
      </c>
      <c r="J233" s="115">
        <f t="shared" si="23"/>
        <v>0</v>
      </c>
      <c r="K233" s="115">
        <f t="shared" si="23"/>
        <v>0</v>
      </c>
      <c r="L233" s="115">
        <f t="shared" si="23"/>
        <v>0</v>
      </c>
      <c r="M233"/>
    </row>
    <row r="234" spans="1:13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162</v>
      </c>
      <c r="H234" s="90">
        <v>201</v>
      </c>
      <c r="I234" s="115">
        <f>SUM(I235:I237)</f>
        <v>0</v>
      </c>
      <c r="J234" s="115">
        <f>SUM(J235:J237)</f>
        <v>0</v>
      </c>
      <c r="K234" s="115">
        <f>SUM(K235:K237)</f>
        <v>0</v>
      </c>
      <c r="L234" s="115">
        <f>SUM(L235:L237)</f>
        <v>0</v>
      </c>
      <c r="M234"/>
    </row>
    <row r="235" spans="1:13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163</v>
      </c>
      <c r="H235" s="90">
        <v>202</v>
      </c>
      <c r="I235" s="121">
        <v>0</v>
      </c>
      <c r="J235" s="121">
        <v>0</v>
      </c>
      <c r="K235" s="121">
        <v>0</v>
      </c>
      <c r="L235" s="121">
        <v>0</v>
      </c>
    </row>
    <row r="236" spans="1:13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164</v>
      </c>
      <c r="H236" s="90">
        <v>203</v>
      </c>
      <c r="I236" s="121">
        <v>0</v>
      </c>
      <c r="J236" s="121">
        <v>0</v>
      </c>
      <c r="K236" s="121">
        <v>0</v>
      </c>
      <c r="L236" s="121">
        <v>0</v>
      </c>
    </row>
    <row r="237" spans="1:13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165</v>
      </c>
      <c r="H237" s="90">
        <v>204</v>
      </c>
      <c r="I237" s="121">
        <v>0</v>
      </c>
      <c r="J237" s="121">
        <v>0</v>
      </c>
      <c r="K237" s="121">
        <v>0</v>
      </c>
      <c r="L237" s="121">
        <v>0</v>
      </c>
      <c r="M237"/>
    </row>
    <row r="238" spans="1:13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166</v>
      </c>
      <c r="H238" s="90">
        <v>205</v>
      </c>
      <c r="I238" s="115">
        <f>SUM(I239+I271)</f>
        <v>0</v>
      </c>
      <c r="J238" s="127">
        <f>SUM(J239+J271)</f>
        <v>0</v>
      </c>
      <c r="K238" s="116">
        <f>SUM(K239+K271)</f>
        <v>0</v>
      </c>
      <c r="L238" s="116">
        <f>SUM(L239+L271)</f>
        <v>0</v>
      </c>
      <c r="M238"/>
    </row>
    <row r="239" spans="1:13" ht="38.2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167</v>
      </c>
      <c r="H239" s="90">
        <v>206</v>
      </c>
      <c r="I239" s="124">
        <f>SUM(I240+I249+I253+I257+I261+I264+I267)</f>
        <v>0</v>
      </c>
      <c r="J239" s="133">
        <f>SUM(J240+J249+J253+J257+J261+J264+J267)</f>
        <v>0</v>
      </c>
      <c r="K239" s="125">
        <f>SUM(K240+K249+K253+K257+K261+K264+K267)</f>
        <v>0</v>
      </c>
      <c r="L239" s="125">
        <f>SUM(L240+L249+L253+L257+L261+L264+L267)</f>
        <v>0</v>
      </c>
      <c r="M239"/>
    </row>
    <row r="240" spans="1:13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168</v>
      </c>
      <c r="H240" s="90">
        <v>207</v>
      </c>
      <c r="I240" s="124">
        <f>I241</f>
        <v>0</v>
      </c>
      <c r="J240" s="124">
        <f>J241</f>
        <v>0</v>
      </c>
      <c r="K240" s="124">
        <f>K241</f>
        <v>0</v>
      </c>
      <c r="L240" s="124">
        <f>L241</f>
        <v>0</v>
      </c>
    </row>
    <row r="241" spans="1:13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169</v>
      </c>
      <c r="H241" s="90">
        <v>208</v>
      </c>
      <c r="I241" s="115">
        <f>SUM(I242:I242)</f>
        <v>0</v>
      </c>
      <c r="J241" s="127">
        <f>SUM(J242:J242)</f>
        <v>0</v>
      </c>
      <c r="K241" s="116">
        <f>SUM(K242:K242)</f>
        <v>0</v>
      </c>
      <c r="L241" s="116">
        <f>SUM(L242:L242)</f>
        <v>0</v>
      </c>
    </row>
    <row r="242" spans="1:13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169</v>
      </c>
      <c r="H242" s="90">
        <v>209</v>
      </c>
      <c r="I242" s="121">
        <v>0</v>
      </c>
      <c r="J242" s="121">
        <v>0</v>
      </c>
      <c r="K242" s="121">
        <v>0</v>
      </c>
      <c r="L242" s="121">
        <v>0</v>
      </c>
    </row>
    <row r="243" spans="1:13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170</v>
      </c>
      <c r="H243" s="90">
        <v>210</v>
      </c>
      <c r="I243" s="115">
        <f>SUM(I244:I245)</f>
        <v>0</v>
      </c>
      <c r="J243" s="115">
        <f>SUM(J244:J245)</f>
        <v>0</v>
      </c>
      <c r="K243" s="115">
        <f>SUM(K244:K245)</f>
        <v>0</v>
      </c>
      <c r="L243" s="115">
        <f>SUM(L244:L245)</f>
        <v>0</v>
      </c>
    </row>
    <row r="244" spans="1:13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171</v>
      </c>
      <c r="H244" s="90">
        <v>211</v>
      </c>
      <c r="I244" s="121">
        <v>0</v>
      </c>
      <c r="J244" s="121">
        <v>0</v>
      </c>
      <c r="K244" s="121">
        <v>0</v>
      </c>
      <c r="L244" s="121">
        <v>0</v>
      </c>
    </row>
    <row r="245" spans="1:13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172</v>
      </c>
      <c r="H245" s="90">
        <v>212</v>
      </c>
      <c r="I245" s="121">
        <v>0</v>
      </c>
      <c r="J245" s="121">
        <v>0</v>
      </c>
      <c r="K245" s="121">
        <v>0</v>
      </c>
      <c r="L245" s="121">
        <v>0</v>
      </c>
    </row>
    <row r="246" spans="1:13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173</v>
      </c>
      <c r="H246" s="90">
        <v>213</v>
      </c>
      <c r="I246" s="115">
        <f>SUM(I247:I248)</f>
        <v>0</v>
      </c>
      <c r="J246" s="115">
        <f>SUM(J247:J248)</f>
        <v>0</v>
      </c>
      <c r="K246" s="115">
        <f>SUM(K247:K248)</f>
        <v>0</v>
      </c>
      <c r="L246" s="115">
        <f>SUM(L247:L248)</f>
        <v>0</v>
      </c>
    </row>
    <row r="247" spans="1:13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174</v>
      </c>
      <c r="H247" s="90">
        <v>214</v>
      </c>
      <c r="I247" s="121">
        <v>0</v>
      </c>
      <c r="J247" s="121">
        <v>0</v>
      </c>
      <c r="K247" s="121">
        <v>0</v>
      </c>
      <c r="L247" s="121">
        <v>0</v>
      </c>
    </row>
    <row r="248" spans="1:13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175</v>
      </c>
      <c r="H248" s="90">
        <v>215</v>
      </c>
      <c r="I248" s="121">
        <v>0</v>
      </c>
      <c r="J248" s="121">
        <v>0</v>
      </c>
      <c r="K248" s="121">
        <v>0</v>
      </c>
      <c r="L248" s="121">
        <v>0</v>
      </c>
    </row>
    <row r="249" spans="1:13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176</v>
      </c>
      <c r="H249" s="90">
        <v>216</v>
      </c>
      <c r="I249" s="115">
        <f>I250</f>
        <v>0</v>
      </c>
      <c r="J249" s="115">
        <f>J250</f>
        <v>0</v>
      </c>
      <c r="K249" s="115">
        <f>K250</f>
        <v>0</v>
      </c>
      <c r="L249" s="115">
        <f>L250</f>
        <v>0</v>
      </c>
    </row>
    <row r="250" spans="1:13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176</v>
      </c>
      <c r="H250" s="90">
        <v>217</v>
      </c>
      <c r="I250" s="115">
        <f>SUM(I251:I252)</f>
        <v>0</v>
      </c>
      <c r="J250" s="127">
        <f>SUM(J251:J252)</f>
        <v>0</v>
      </c>
      <c r="K250" s="116">
        <f>SUM(K251:K252)</f>
        <v>0</v>
      </c>
      <c r="L250" s="116">
        <f>SUM(L251:L252)</f>
        <v>0</v>
      </c>
    </row>
    <row r="251" spans="1:13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177</v>
      </c>
      <c r="H251" s="90">
        <v>218</v>
      </c>
      <c r="I251" s="121">
        <v>0</v>
      </c>
      <c r="J251" s="121">
        <v>0</v>
      </c>
      <c r="K251" s="121">
        <v>0</v>
      </c>
      <c r="L251" s="121">
        <v>0</v>
      </c>
      <c r="M251"/>
    </row>
    <row r="252" spans="1:13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178</v>
      </c>
      <c r="H252" s="90">
        <v>219</v>
      </c>
      <c r="I252" s="121">
        <v>0</v>
      </c>
      <c r="J252" s="121">
        <v>0</v>
      </c>
      <c r="K252" s="121">
        <v>0</v>
      </c>
      <c r="L252" s="121">
        <v>0</v>
      </c>
      <c r="M252"/>
    </row>
    <row r="253" spans="1:13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179</v>
      </c>
      <c r="H253" s="90">
        <v>220</v>
      </c>
      <c r="I253" s="122">
        <f>I254</f>
        <v>0</v>
      </c>
      <c r="J253" s="128">
        <f>J254</f>
        <v>0</v>
      </c>
      <c r="K253" s="123">
        <f>K254</f>
        <v>0</v>
      </c>
      <c r="L253" s="123">
        <f>L254</f>
        <v>0</v>
      </c>
      <c r="M253"/>
    </row>
    <row r="254" spans="1:13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179</v>
      </c>
      <c r="H254" s="90">
        <v>221</v>
      </c>
      <c r="I254" s="115">
        <f>I255+I256</f>
        <v>0</v>
      </c>
      <c r="J254" s="115">
        <f>J255+J256</f>
        <v>0</v>
      </c>
      <c r="K254" s="115">
        <f>K255+K256</f>
        <v>0</v>
      </c>
      <c r="L254" s="115">
        <f>L255+L256</f>
        <v>0</v>
      </c>
      <c r="M254"/>
    </row>
    <row r="255" spans="1:13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180</v>
      </c>
      <c r="H255" s="90">
        <v>222</v>
      </c>
      <c r="I255" s="121">
        <v>0</v>
      </c>
      <c r="J255" s="121">
        <v>0</v>
      </c>
      <c r="K255" s="121">
        <v>0</v>
      </c>
      <c r="L255" s="121">
        <v>0</v>
      </c>
      <c r="M255"/>
    </row>
    <row r="256" spans="1:13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181</v>
      </c>
      <c r="H256" s="90">
        <v>223</v>
      </c>
      <c r="I256" s="139">
        <v>0</v>
      </c>
      <c r="J256" s="136">
        <v>0</v>
      </c>
      <c r="K256" s="139">
        <v>0</v>
      </c>
      <c r="L256" s="139">
        <v>0</v>
      </c>
      <c r="M256"/>
    </row>
    <row r="257" spans="1:13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182</v>
      </c>
      <c r="H257" s="90">
        <v>224</v>
      </c>
      <c r="I257" s="115">
        <f>I258</f>
        <v>0</v>
      </c>
      <c r="J257" s="116">
        <f>J258</f>
        <v>0</v>
      </c>
      <c r="K257" s="115">
        <f>K258</f>
        <v>0</v>
      </c>
      <c r="L257" s="116">
        <f>L258</f>
        <v>0</v>
      </c>
    </row>
    <row r="258" spans="1:13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182</v>
      </c>
      <c r="H258" s="90">
        <v>225</v>
      </c>
      <c r="I258" s="122">
        <f>SUM(I259:I260)</f>
        <v>0</v>
      </c>
      <c r="J258" s="128">
        <f>SUM(J259:J260)</f>
        <v>0</v>
      </c>
      <c r="K258" s="123">
        <f>SUM(K259:K260)</f>
        <v>0</v>
      </c>
      <c r="L258" s="123">
        <f>SUM(L259:L260)</f>
        <v>0</v>
      </c>
    </row>
    <row r="259" spans="1:13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183</v>
      </c>
      <c r="H259" s="90">
        <v>226</v>
      </c>
      <c r="I259" s="121">
        <v>0</v>
      </c>
      <c r="J259" s="121">
        <v>0</v>
      </c>
      <c r="K259" s="121">
        <v>0</v>
      </c>
      <c r="L259" s="121">
        <v>0</v>
      </c>
      <c r="M259"/>
    </row>
    <row r="260" spans="1:13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184</v>
      </c>
      <c r="H260" s="90">
        <v>227</v>
      </c>
      <c r="I260" s="121">
        <v>0</v>
      </c>
      <c r="J260" s="121">
        <v>0</v>
      </c>
      <c r="K260" s="121">
        <v>0</v>
      </c>
      <c r="L260" s="121">
        <v>0</v>
      </c>
      <c r="M260"/>
    </row>
    <row r="261" spans="1:13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185</v>
      </c>
      <c r="H261" s="90">
        <v>228</v>
      </c>
      <c r="I261" s="115">
        <f t="shared" ref="I261:L262" si="24">I262</f>
        <v>0</v>
      </c>
      <c r="J261" s="127">
        <f t="shared" si="24"/>
        <v>0</v>
      </c>
      <c r="K261" s="116">
        <f t="shared" si="24"/>
        <v>0</v>
      </c>
      <c r="L261" s="116">
        <f t="shared" si="24"/>
        <v>0</v>
      </c>
    </row>
    <row r="262" spans="1:13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185</v>
      </c>
      <c r="H262" s="90">
        <v>229</v>
      </c>
      <c r="I262" s="116">
        <f t="shared" si="24"/>
        <v>0</v>
      </c>
      <c r="J262" s="127">
        <f t="shared" si="24"/>
        <v>0</v>
      </c>
      <c r="K262" s="116">
        <f t="shared" si="24"/>
        <v>0</v>
      </c>
      <c r="L262" s="116">
        <f t="shared" si="24"/>
        <v>0</v>
      </c>
    </row>
    <row r="263" spans="1:13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185</v>
      </c>
      <c r="H263" s="90">
        <v>230</v>
      </c>
      <c r="I263" s="139">
        <v>0</v>
      </c>
      <c r="J263" s="139">
        <v>0</v>
      </c>
      <c r="K263" s="139">
        <v>0</v>
      </c>
      <c r="L263" s="139">
        <v>0</v>
      </c>
    </row>
    <row r="264" spans="1:13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186</v>
      </c>
      <c r="H264" s="90">
        <v>231</v>
      </c>
      <c r="I264" s="115">
        <f t="shared" ref="I264:L265" si="25">I265</f>
        <v>0</v>
      </c>
      <c r="J264" s="127">
        <f t="shared" si="25"/>
        <v>0</v>
      </c>
      <c r="K264" s="116">
        <f t="shared" si="25"/>
        <v>0</v>
      </c>
      <c r="L264" s="116">
        <f t="shared" si="25"/>
        <v>0</v>
      </c>
    </row>
    <row r="265" spans="1:13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186</v>
      </c>
      <c r="H265" s="90">
        <v>232</v>
      </c>
      <c r="I265" s="115">
        <f t="shared" si="25"/>
        <v>0</v>
      </c>
      <c r="J265" s="127">
        <f t="shared" si="25"/>
        <v>0</v>
      </c>
      <c r="K265" s="116">
        <f t="shared" si="25"/>
        <v>0</v>
      </c>
      <c r="L265" s="116">
        <f t="shared" si="25"/>
        <v>0</v>
      </c>
    </row>
    <row r="266" spans="1:13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186</v>
      </c>
      <c r="H266" s="90">
        <v>233</v>
      </c>
      <c r="I266" s="139">
        <v>0</v>
      </c>
      <c r="J266" s="139">
        <v>0</v>
      </c>
      <c r="K266" s="139">
        <v>0</v>
      </c>
      <c r="L266" s="139">
        <v>0</v>
      </c>
    </row>
    <row r="267" spans="1:13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187</v>
      </c>
      <c r="H267" s="90">
        <v>234</v>
      </c>
      <c r="I267" s="115">
        <f>I268</f>
        <v>0</v>
      </c>
      <c r="J267" s="127">
        <f>J268</f>
        <v>0</v>
      </c>
      <c r="K267" s="116">
        <f>K268</f>
        <v>0</v>
      </c>
      <c r="L267" s="116">
        <f>L268</f>
        <v>0</v>
      </c>
    </row>
    <row r="268" spans="1:13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187</v>
      </c>
      <c r="H268" s="90">
        <v>235</v>
      </c>
      <c r="I268" s="115">
        <f>I269+I270</f>
        <v>0</v>
      </c>
      <c r="J268" s="115">
        <f>J269+J270</f>
        <v>0</v>
      </c>
      <c r="K268" s="115">
        <f>K269+K270</f>
        <v>0</v>
      </c>
      <c r="L268" s="115">
        <f>L269+L270</f>
        <v>0</v>
      </c>
    </row>
    <row r="269" spans="1:13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188</v>
      </c>
      <c r="H269" s="90">
        <v>236</v>
      </c>
      <c r="I269" s="120">
        <v>0</v>
      </c>
      <c r="J269" s="121">
        <v>0</v>
      </c>
      <c r="K269" s="121">
        <v>0</v>
      </c>
      <c r="L269" s="121">
        <v>0</v>
      </c>
      <c r="M269"/>
    </row>
    <row r="270" spans="1:13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189</v>
      </c>
      <c r="H270" s="90">
        <v>237</v>
      </c>
      <c r="I270" s="121">
        <v>0</v>
      </c>
      <c r="J270" s="121">
        <v>0</v>
      </c>
      <c r="K270" s="121">
        <v>0</v>
      </c>
      <c r="L270" s="121">
        <v>0</v>
      </c>
      <c r="M270"/>
    </row>
    <row r="271" spans="1:13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190</v>
      </c>
      <c r="H271" s="90">
        <v>238</v>
      </c>
      <c r="I271" s="115">
        <f>SUM(I272+I281+I285+I289+I293+I296+I299)</f>
        <v>0</v>
      </c>
      <c r="J271" s="127">
        <f>SUM(J272+J281+J285+J289+J293+J296+J299)</f>
        <v>0</v>
      </c>
      <c r="K271" s="116">
        <f>SUM(K272+K281+K285+K289+K293+K296+K299)</f>
        <v>0</v>
      </c>
      <c r="L271" s="116">
        <f>SUM(L272+L281+L285+L289+L293+L296+L299)</f>
        <v>0</v>
      </c>
      <c r="M271"/>
    </row>
    <row r="272" spans="1:13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191</v>
      </c>
      <c r="H272" s="90">
        <v>239</v>
      </c>
      <c r="I272" s="115">
        <f>I273</f>
        <v>0</v>
      </c>
      <c r="J272" s="115">
        <f>J273</f>
        <v>0</v>
      </c>
      <c r="K272" s="115">
        <f>K273</f>
        <v>0</v>
      </c>
      <c r="L272" s="115">
        <f>L273</f>
        <v>0</v>
      </c>
    </row>
    <row r="273" spans="1:13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169</v>
      </c>
      <c r="H273" s="90">
        <v>240</v>
      </c>
      <c r="I273" s="115">
        <f>SUM(I274)</f>
        <v>0</v>
      </c>
      <c r="J273" s="115">
        <f>SUM(J274)</f>
        <v>0</v>
      </c>
      <c r="K273" s="115">
        <f>SUM(K274)</f>
        <v>0</v>
      </c>
      <c r="L273" s="115">
        <f>SUM(L274)</f>
        <v>0</v>
      </c>
    </row>
    <row r="274" spans="1:13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169</v>
      </c>
      <c r="H274" s="90">
        <v>241</v>
      </c>
      <c r="I274" s="121">
        <v>0</v>
      </c>
      <c r="J274" s="121">
        <v>0</v>
      </c>
      <c r="K274" s="121">
        <v>0</v>
      </c>
      <c r="L274" s="121">
        <v>0</v>
      </c>
    </row>
    <row r="275" spans="1:13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192</v>
      </c>
      <c r="H275" s="90">
        <v>242</v>
      </c>
      <c r="I275" s="115">
        <f>SUM(I276:I277)</f>
        <v>0</v>
      </c>
      <c r="J275" s="115">
        <f>SUM(J276:J277)</f>
        <v>0</v>
      </c>
      <c r="K275" s="115">
        <f>SUM(K276:K277)</f>
        <v>0</v>
      </c>
      <c r="L275" s="115">
        <f>SUM(L276:L277)</f>
        <v>0</v>
      </c>
    </row>
    <row r="276" spans="1:13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171</v>
      </c>
      <c r="H276" s="90">
        <v>243</v>
      </c>
      <c r="I276" s="121">
        <v>0</v>
      </c>
      <c r="J276" s="120">
        <v>0</v>
      </c>
      <c r="K276" s="121">
        <v>0</v>
      </c>
      <c r="L276" s="121">
        <v>0</v>
      </c>
    </row>
    <row r="277" spans="1:13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172</v>
      </c>
      <c r="H277" s="90">
        <v>244</v>
      </c>
      <c r="I277" s="121">
        <v>0</v>
      </c>
      <c r="J277" s="120">
        <v>0</v>
      </c>
      <c r="K277" s="121">
        <v>0</v>
      </c>
      <c r="L277" s="121">
        <v>0</v>
      </c>
    </row>
    <row r="278" spans="1:13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173</v>
      </c>
      <c r="H278" s="90">
        <v>245</v>
      </c>
      <c r="I278" s="115">
        <f>SUM(I279:I280)</f>
        <v>0</v>
      </c>
      <c r="J278" s="115">
        <f>SUM(J279:J280)</f>
        <v>0</v>
      </c>
      <c r="K278" s="115">
        <f>SUM(K279:K280)</f>
        <v>0</v>
      </c>
      <c r="L278" s="115">
        <f>SUM(L279:L280)</f>
        <v>0</v>
      </c>
    </row>
    <row r="279" spans="1:13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174</v>
      </c>
      <c r="H279" s="90">
        <v>246</v>
      </c>
      <c r="I279" s="121">
        <v>0</v>
      </c>
      <c r="J279" s="120">
        <v>0</v>
      </c>
      <c r="K279" s="121">
        <v>0</v>
      </c>
      <c r="L279" s="121">
        <v>0</v>
      </c>
    </row>
    <row r="280" spans="1:13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193</v>
      </c>
      <c r="H280" s="90">
        <v>247</v>
      </c>
      <c r="I280" s="121">
        <v>0</v>
      </c>
      <c r="J280" s="120">
        <v>0</v>
      </c>
      <c r="K280" s="121">
        <v>0</v>
      </c>
      <c r="L280" s="121">
        <v>0</v>
      </c>
    </row>
    <row r="281" spans="1:13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194</v>
      </c>
      <c r="H281" s="90">
        <v>248</v>
      </c>
      <c r="I281" s="115">
        <f>I282</f>
        <v>0</v>
      </c>
      <c r="J281" s="116">
        <f>J282</f>
        <v>0</v>
      </c>
      <c r="K281" s="115">
        <f>K282</f>
        <v>0</v>
      </c>
      <c r="L281" s="116">
        <f>L282</f>
        <v>0</v>
      </c>
      <c r="M281"/>
    </row>
    <row r="282" spans="1:13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194</v>
      </c>
      <c r="H282" s="90">
        <v>249</v>
      </c>
      <c r="I282" s="122">
        <f>SUM(I283:I284)</f>
        <v>0</v>
      </c>
      <c r="J282" s="128">
        <f>SUM(J283:J284)</f>
        <v>0</v>
      </c>
      <c r="K282" s="123">
        <f>SUM(K283:K284)</f>
        <v>0</v>
      </c>
      <c r="L282" s="123">
        <f>SUM(L283:L284)</f>
        <v>0</v>
      </c>
      <c r="M282"/>
    </row>
    <row r="283" spans="1:13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195</v>
      </c>
      <c r="H283" s="90">
        <v>250</v>
      </c>
      <c r="I283" s="121">
        <v>0</v>
      </c>
      <c r="J283" s="121">
        <v>0</v>
      </c>
      <c r="K283" s="121">
        <v>0</v>
      </c>
      <c r="L283" s="121">
        <v>0</v>
      </c>
      <c r="M283"/>
    </row>
    <row r="284" spans="1:13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196</v>
      </c>
      <c r="H284" s="90">
        <v>251</v>
      </c>
      <c r="I284" s="121">
        <v>0</v>
      </c>
      <c r="J284" s="121">
        <v>0</v>
      </c>
      <c r="K284" s="121">
        <v>0</v>
      </c>
      <c r="L284" s="121">
        <v>0</v>
      </c>
      <c r="M284"/>
    </row>
    <row r="285" spans="1:13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197</v>
      </c>
      <c r="H285" s="90">
        <v>252</v>
      </c>
      <c r="I285" s="115">
        <f>I286</f>
        <v>0</v>
      </c>
      <c r="J285" s="127">
        <f>J286</f>
        <v>0</v>
      </c>
      <c r="K285" s="116">
        <f>K286</f>
        <v>0</v>
      </c>
      <c r="L285" s="116">
        <f>L286</f>
        <v>0</v>
      </c>
      <c r="M285"/>
    </row>
    <row r="286" spans="1:13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197</v>
      </c>
      <c r="H286" s="90">
        <v>253</v>
      </c>
      <c r="I286" s="115">
        <f>I287+I288</f>
        <v>0</v>
      </c>
      <c r="J286" s="115">
        <f>J287+J288</f>
        <v>0</v>
      </c>
      <c r="K286" s="115">
        <f>K287+K288</f>
        <v>0</v>
      </c>
      <c r="L286" s="115">
        <f>L287+L288</f>
        <v>0</v>
      </c>
      <c r="M286"/>
    </row>
    <row r="287" spans="1:13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198</v>
      </c>
      <c r="H287" s="90">
        <v>254</v>
      </c>
      <c r="I287" s="121">
        <v>0</v>
      </c>
      <c r="J287" s="121">
        <v>0</v>
      </c>
      <c r="K287" s="121">
        <v>0</v>
      </c>
      <c r="L287" s="121">
        <v>0</v>
      </c>
      <c r="M287"/>
    </row>
    <row r="288" spans="1:13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199</v>
      </c>
      <c r="H288" s="90">
        <v>255</v>
      </c>
      <c r="I288" s="121">
        <v>0</v>
      </c>
      <c r="J288" s="121">
        <v>0</v>
      </c>
      <c r="K288" s="121">
        <v>0</v>
      </c>
      <c r="L288" s="121">
        <v>0</v>
      </c>
      <c r="M288"/>
    </row>
    <row r="289" spans="1:13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200</v>
      </c>
      <c r="H289" s="90">
        <v>256</v>
      </c>
      <c r="I289" s="115">
        <f>I290</f>
        <v>0</v>
      </c>
      <c r="J289" s="127">
        <f>J290</f>
        <v>0</v>
      </c>
      <c r="K289" s="116">
        <f>K290</f>
        <v>0</v>
      </c>
      <c r="L289" s="116">
        <f>L290</f>
        <v>0</v>
      </c>
    </row>
    <row r="290" spans="1:13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200</v>
      </c>
      <c r="H290" s="90">
        <v>257</v>
      </c>
      <c r="I290" s="115">
        <f>SUM(I291:I292)</f>
        <v>0</v>
      </c>
      <c r="J290" s="127">
        <f>SUM(J291:J292)</f>
        <v>0</v>
      </c>
      <c r="K290" s="116">
        <f>SUM(K291:K292)</f>
        <v>0</v>
      </c>
      <c r="L290" s="116">
        <f>SUM(L291:L292)</f>
        <v>0</v>
      </c>
    </row>
    <row r="291" spans="1:13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201</v>
      </c>
      <c r="H291" s="90">
        <v>258</v>
      </c>
      <c r="I291" s="121">
        <v>0</v>
      </c>
      <c r="J291" s="121">
        <v>0</v>
      </c>
      <c r="K291" s="121">
        <v>0</v>
      </c>
      <c r="L291" s="121">
        <v>0</v>
      </c>
      <c r="M291"/>
    </row>
    <row r="292" spans="1:13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202</v>
      </c>
      <c r="H292" s="90">
        <v>259</v>
      </c>
      <c r="I292" s="121">
        <v>0</v>
      </c>
      <c r="J292" s="121">
        <v>0</v>
      </c>
      <c r="K292" s="121">
        <v>0</v>
      </c>
      <c r="L292" s="121">
        <v>0</v>
      </c>
      <c r="M292"/>
    </row>
    <row r="293" spans="1:13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203</v>
      </c>
      <c r="H293" s="90">
        <v>260</v>
      </c>
      <c r="I293" s="115">
        <f t="shared" ref="I293:L294" si="26">I294</f>
        <v>0</v>
      </c>
      <c r="J293" s="127">
        <f t="shared" si="26"/>
        <v>0</v>
      </c>
      <c r="K293" s="116">
        <f t="shared" si="26"/>
        <v>0</v>
      </c>
      <c r="L293" s="116">
        <f t="shared" si="26"/>
        <v>0</v>
      </c>
    </row>
    <row r="294" spans="1:13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203</v>
      </c>
      <c r="H294" s="90">
        <v>261</v>
      </c>
      <c r="I294" s="115">
        <f t="shared" si="26"/>
        <v>0</v>
      </c>
      <c r="J294" s="127">
        <f t="shared" si="26"/>
        <v>0</v>
      </c>
      <c r="K294" s="116">
        <f t="shared" si="26"/>
        <v>0</v>
      </c>
      <c r="L294" s="116">
        <f t="shared" si="26"/>
        <v>0</v>
      </c>
    </row>
    <row r="295" spans="1:13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203</v>
      </c>
      <c r="H295" s="90">
        <v>262</v>
      </c>
      <c r="I295" s="121">
        <v>0</v>
      </c>
      <c r="J295" s="121">
        <v>0</v>
      </c>
      <c r="K295" s="121">
        <v>0</v>
      </c>
      <c r="L295" s="121">
        <v>0</v>
      </c>
    </row>
    <row r="296" spans="1:13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186</v>
      </c>
      <c r="H296" s="90">
        <v>263</v>
      </c>
      <c r="I296" s="115">
        <f t="shared" ref="I296:L297" si="27">I297</f>
        <v>0</v>
      </c>
      <c r="J296" s="142">
        <f t="shared" si="27"/>
        <v>0</v>
      </c>
      <c r="K296" s="116">
        <f t="shared" si="27"/>
        <v>0</v>
      </c>
      <c r="L296" s="116">
        <f t="shared" si="27"/>
        <v>0</v>
      </c>
    </row>
    <row r="297" spans="1:13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186</v>
      </c>
      <c r="H297" s="90">
        <v>264</v>
      </c>
      <c r="I297" s="115">
        <f t="shared" si="27"/>
        <v>0</v>
      </c>
      <c r="J297" s="142">
        <f t="shared" si="27"/>
        <v>0</v>
      </c>
      <c r="K297" s="116">
        <f t="shared" si="27"/>
        <v>0</v>
      </c>
      <c r="L297" s="116">
        <f t="shared" si="27"/>
        <v>0</v>
      </c>
    </row>
    <row r="298" spans="1:13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186</v>
      </c>
      <c r="H298" s="90">
        <v>265</v>
      </c>
      <c r="I298" s="121">
        <v>0</v>
      </c>
      <c r="J298" s="121">
        <v>0</v>
      </c>
      <c r="K298" s="121">
        <v>0</v>
      </c>
      <c r="L298" s="121">
        <v>0</v>
      </c>
    </row>
    <row r="299" spans="1:13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187</v>
      </c>
      <c r="H299" s="90">
        <v>266</v>
      </c>
      <c r="I299" s="115">
        <f>I300</f>
        <v>0</v>
      </c>
      <c r="J299" s="142">
        <f>J300</f>
        <v>0</v>
      </c>
      <c r="K299" s="116">
        <f>K300</f>
        <v>0</v>
      </c>
      <c r="L299" s="116">
        <f>L300</f>
        <v>0</v>
      </c>
    </row>
    <row r="300" spans="1:13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187</v>
      </c>
      <c r="H300" s="90">
        <v>267</v>
      </c>
      <c r="I300" s="115">
        <f>I301+I302</f>
        <v>0</v>
      </c>
      <c r="J300" s="115">
        <f>J301+J302</f>
        <v>0</v>
      </c>
      <c r="K300" s="115">
        <f>K301+K302</f>
        <v>0</v>
      </c>
      <c r="L300" s="115">
        <f>L301+L302</f>
        <v>0</v>
      </c>
    </row>
    <row r="301" spans="1:13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188</v>
      </c>
      <c r="H301" s="90">
        <v>268</v>
      </c>
      <c r="I301" s="121">
        <v>0</v>
      </c>
      <c r="J301" s="121">
        <v>0</v>
      </c>
      <c r="K301" s="121">
        <v>0</v>
      </c>
      <c r="L301" s="121">
        <v>0</v>
      </c>
      <c r="M301"/>
    </row>
    <row r="302" spans="1:13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189</v>
      </c>
      <c r="H302" s="90">
        <v>269</v>
      </c>
      <c r="I302" s="121">
        <v>0</v>
      </c>
      <c r="J302" s="121">
        <v>0</v>
      </c>
      <c r="K302" s="121">
        <v>0</v>
      </c>
      <c r="L302" s="121">
        <v>0</v>
      </c>
      <c r="M302"/>
    </row>
    <row r="303" spans="1:13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204</v>
      </c>
      <c r="H303" s="90">
        <v>270</v>
      </c>
      <c r="I303" s="115">
        <f>SUM(I304+I336)</f>
        <v>0</v>
      </c>
      <c r="J303" s="142">
        <f>SUM(J304+J336)</f>
        <v>0</v>
      </c>
      <c r="K303" s="116">
        <f>SUM(K304+K336)</f>
        <v>0</v>
      </c>
      <c r="L303" s="116">
        <f>SUM(L304+L336)</f>
        <v>0</v>
      </c>
      <c r="M303"/>
    </row>
    <row r="304" spans="1:13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205</v>
      </c>
      <c r="H304" s="90">
        <v>271</v>
      </c>
      <c r="I304" s="115">
        <f>SUM(I305+I314+I318+I322+I326+I329+I332)</f>
        <v>0</v>
      </c>
      <c r="J304" s="142">
        <f>SUM(J305+J314+J318+J322+J326+J329+J332)</f>
        <v>0</v>
      </c>
      <c r="K304" s="116">
        <f>SUM(K305+K314+K318+K322+K326+K329+K332)</f>
        <v>0</v>
      </c>
      <c r="L304" s="116">
        <f>SUM(L305+L314+L318+L322+L326+L329+L332)</f>
        <v>0</v>
      </c>
      <c r="M304"/>
    </row>
    <row r="305" spans="1:13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191</v>
      </c>
      <c r="H305" s="90">
        <v>272</v>
      </c>
      <c r="I305" s="115">
        <f>SUM(I306+I308+I311)</f>
        <v>0</v>
      </c>
      <c r="J305" s="115">
        <f>SUM(J306+J308+J311)</f>
        <v>0</v>
      </c>
      <c r="K305" s="115">
        <f>SUM(K306+K308+K311)</f>
        <v>0</v>
      </c>
      <c r="L305" s="115">
        <f>SUM(L306+L308+L311)</f>
        <v>0</v>
      </c>
    </row>
    <row r="306" spans="1:13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169</v>
      </c>
      <c r="H306" s="90">
        <v>273</v>
      </c>
      <c r="I306" s="115">
        <f>SUM(I307:I307)</f>
        <v>0</v>
      </c>
      <c r="J306" s="142">
        <f>SUM(J307:J307)</f>
        <v>0</v>
      </c>
      <c r="K306" s="116">
        <f>SUM(K307:K307)</f>
        <v>0</v>
      </c>
      <c r="L306" s="116">
        <f>SUM(L307:L307)</f>
        <v>0</v>
      </c>
    </row>
    <row r="307" spans="1:13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169</v>
      </c>
      <c r="H307" s="90">
        <v>274</v>
      </c>
      <c r="I307" s="121">
        <v>0</v>
      </c>
      <c r="J307" s="121">
        <v>0</v>
      </c>
      <c r="K307" s="121">
        <v>0</v>
      </c>
      <c r="L307" s="121">
        <v>0</v>
      </c>
    </row>
    <row r="308" spans="1:13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192</v>
      </c>
      <c r="H308" s="90">
        <v>275</v>
      </c>
      <c r="I308" s="115">
        <f>SUM(I309:I310)</f>
        <v>0</v>
      </c>
      <c r="J308" s="115">
        <f>SUM(J309:J310)</f>
        <v>0</v>
      </c>
      <c r="K308" s="115">
        <f>SUM(K309:K310)</f>
        <v>0</v>
      </c>
      <c r="L308" s="115">
        <f>SUM(L309:L310)</f>
        <v>0</v>
      </c>
    </row>
    <row r="309" spans="1:13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171</v>
      </c>
      <c r="H309" s="90">
        <v>276</v>
      </c>
      <c r="I309" s="121">
        <v>0</v>
      </c>
      <c r="J309" s="121">
        <v>0</v>
      </c>
      <c r="K309" s="121">
        <v>0</v>
      </c>
      <c r="L309" s="121">
        <v>0</v>
      </c>
    </row>
    <row r="310" spans="1:13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172</v>
      </c>
      <c r="H310" s="90">
        <v>277</v>
      </c>
      <c r="I310" s="121">
        <v>0</v>
      </c>
      <c r="J310" s="121">
        <v>0</v>
      </c>
      <c r="K310" s="121">
        <v>0</v>
      </c>
      <c r="L310" s="121">
        <v>0</v>
      </c>
    </row>
    <row r="311" spans="1:13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173</v>
      </c>
      <c r="H311" s="90">
        <v>278</v>
      </c>
      <c r="I311" s="115">
        <f>SUM(I312:I313)</f>
        <v>0</v>
      </c>
      <c r="J311" s="115">
        <f>SUM(J312:J313)</f>
        <v>0</v>
      </c>
      <c r="K311" s="115">
        <f>SUM(K312:K313)</f>
        <v>0</v>
      </c>
      <c r="L311" s="115">
        <f>SUM(L312:L313)</f>
        <v>0</v>
      </c>
    </row>
    <row r="312" spans="1:13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174</v>
      </c>
      <c r="H312" s="90">
        <v>279</v>
      </c>
      <c r="I312" s="121">
        <v>0</v>
      </c>
      <c r="J312" s="121">
        <v>0</v>
      </c>
      <c r="K312" s="121">
        <v>0</v>
      </c>
      <c r="L312" s="121">
        <v>0</v>
      </c>
    </row>
    <row r="313" spans="1:13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193</v>
      </c>
      <c r="H313" s="90">
        <v>280</v>
      </c>
      <c r="I313" s="121">
        <v>0</v>
      </c>
      <c r="J313" s="121">
        <v>0</v>
      </c>
      <c r="K313" s="121">
        <v>0</v>
      </c>
      <c r="L313" s="121">
        <v>0</v>
      </c>
    </row>
    <row r="314" spans="1:13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206</v>
      </c>
      <c r="H314" s="90">
        <v>281</v>
      </c>
      <c r="I314" s="115">
        <f>I315</f>
        <v>0</v>
      </c>
      <c r="J314" s="142">
        <f>J315</f>
        <v>0</v>
      </c>
      <c r="K314" s="116">
        <f>K315</f>
        <v>0</v>
      </c>
      <c r="L314" s="116">
        <f>L315</f>
        <v>0</v>
      </c>
    </row>
    <row r="315" spans="1:13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206</v>
      </c>
      <c r="H315" s="90">
        <v>282</v>
      </c>
      <c r="I315" s="122">
        <f>SUM(I316:I317)</f>
        <v>0</v>
      </c>
      <c r="J315" s="143">
        <f>SUM(J316:J317)</f>
        <v>0</v>
      </c>
      <c r="K315" s="123">
        <f>SUM(K316:K317)</f>
        <v>0</v>
      </c>
      <c r="L315" s="123">
        <f>SUM(L316:L317)</f>
        <v>0</v>
      </c>
    </row>
    <row r="316" spans="1:13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207</v>
      </c>
      <c r="H316" s="90">
        <v>283</v>
      </c>
      <c r="I316" s="121">
        <v>0</v>
      </c>
      <c r="J316" s="121">
        <v>0</v>
      </c>
      <c r="K316" s="121">
        <v>0</v>
      </c>
      <c r="L316" s="121">
        <v>0</v>
      </c>
      <c r="M316"/>
    </row>
    <row r="317" spans="1:13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208</v>
      </c>
      <c r="H317" s="90">
        <v>284</v>
      </c>
      <c r="I317" s="121">
        <v>0</v>
      </c>
      <c r="J317" s="121">
        <v>0</v>
      </c>
      <c r="K317" s="121">
        <v>0</v>
      </c>
      <c r="L317" s="121">
        <v>0</v>
      </c>
    </row>
    <row r="318" spans="1:13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209</v>
      </c>
      <c r="H318" s="90">
        <v>285</v>
      </c>
      <c r="I318" s="115">
        <f>I319</f>
        <v>0</v>
      </c>
      <c r="J318" s="142">
        <f>J319</f>
        <v>0</v>
      </c>
      <c r="K318" s="116">
        <f>K319</f>
        <v>0</v>
      </c>
      <c r="L318" s="116">
        <f>L319</f>
        <v>0</v>
      </c>
      <c r="M318"/>
    </row>
    <row r="319" spans="1:13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209</v>
      </c>
      <c r="H319" s="90">
        <v>286</v>
      </c>
      <c r="I319" s="116">
        <f>I320+I321</f>
        <v>0</v>
      </c>
      <c r="J319" s="116">
        <f>J320+J321</f>
        <v>0</v>
      </c>
      <c r="K319" s="116">
        <f>K320+K321</f>
        <v>0</v>
      </c>
      <c r="L319" s="116">
        <f>L320+L321</f>
        <v>0</v>
      </c>
      <c r="M319"/>
    </row>
    <row r="320" spans="1:13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210</v>
      </c>
      <c r="H320" s="90">
        <v>287</v>
      </c>
      <c r="I320" s="139">
        <v>0</v>
      </c>
      <c r="J320" s="139">
        <v>0</v>
      </c>
      <c r="K320" s="139">
        <v>0</v>
      </c>
      <c r="L320" s="138">
        <v>0</v>
      </c>
      <c r="M320"/>
    </row>
    <row r="321" spans="1:13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211</v>
      </c>
      <c r="H321" s="90">
        <v>288</v>
      </c>
      <c r="I321" s="121">
        <v>0</v>
      </c>
      <c r="J321" s="121">
        <v>0</v>
      </c>
      <c r="K321" s="121">
        <v>0</v>
      </c>
      <c r="L321" s="121">
        <v>0</v>
      </c>
      <c r="M321"/>
    </row>
    <row r="322" spans="1:13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212</v>
      </c>
      <c r="H322" s="90">
        <v>289</v>
      </c>
      <c r="I322" s="115">
        <f>I323</f>
        <v>0</v>
      </c>
      <c r="J322" s="142">
        <f>J323</f>
        <v>0</v>
      </c>
      <c r="K322" s="116">
        <f>K323</f>
        <v>0</v>
      </c>
      <c r="L322" s="116">
        <f>L323</f>
        <v>0</v>
      </c>
    </row>
    <row r="323" spans="1:13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212</v>
      </c>
      <c r="H323" s="90">
        <v>290</v>
      </c>
      <c r="I323" s="115">
        <f>SUM(I324:I325)</f>
        <v>0</v>
      </c>
      <c r="J323" s="115">
        <f>SUM(J324:J325)</f>
        <v>0</v>
      </c>
      <c r="K323" s="115">
        <f>SUM(K324:K325)</f>
        <v>0</v>
      </c>
      <c r="L323" s="115">
        <f>SUM(L324:L325)</f>
        <v>0</v>
      </c>
    </row>
    <row r="324" spans="1:13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213</v>
      </c>
      <c r="H324" s="90">
        <v>291</v>
      </c>
      <c r="I324" s="120">
        <v>0</v>
      </c>
      <c r="J324" s="121">
        <v>0</v>
      </c>
      <c r="K324" s="121">
        <v>0</v>
      </c>
      <c r="L324" s="120">
        <v>0</v>
      </c>
    </row>
    <row r="325" spans="1:13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214</v>
      </c>
      <c r="H325" s="90">
        <v>292</v>
      </c>
      <c r="I325" s="121">
        <v>0</v>
      </c>
      <c r="J325" s="139">
        <v>0</v>
      </c>
      <c r="K325" s="139">
        <v>0</v>
      </c>
      <c r="L325" s="138">
        <v>0</v>
      </c>
    </row>
    <row r="326" spans="1:13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215</v>
      </c>
      <c r="H326" s="90">
        <v>293</v>
      </c>
      <c r="I326" s="123">
        <f t="shared" ref="I326:L327" si="28">I327</f>
        <v>0</v>
      </c>
      <c r="J326" s="142">
        <f t="shared" si="28"/>
        <v>0</v>
      </c>
      <c r="K326" s="116">
        <f t="shared" si="28"/>
        <v>0</v>
      </c>
      <c r="L326" s="116">
        <f t="shared" si="28"/>
        <v>0</v>
      </c>
    </row>
    <row r="327" spans="1:13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215</v>
      </c>
      <c r="H327" s="90">
        <v>294</v>
      </c>
      <c r="I327" s="116">
        <f t="shared" si="28"/>
        <v>0</v>
      </c>
      <c r="J327" s="143">
        <f t="shared" si="28"/>
        <v>0</v>
      </c>
      <c r="K327" s="123">
        <f t="shared" si="28"/>
        <v>0</v>
      </c>
      <c r="L327" s="123">
        <f t="shared" si="28"/>
        <v>0</v>
      </c>
    </row>
    <row r="328" spans="1:13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216</v>
      </c>
      <c r="H328" s="90">
        <v>295</v>
      </c>
      <c r="I328" s="121">
        <v>0</v>
      </c>
      <c r="J328" s="139">
        <v>0</v>
      </c>
      <c r="K328" s="139">
        <v>0</v>
      </c>
      <c r="L328" s="138">
        <v>0</v>
      </c>
    </row>
    <row r="329" spans="1:13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186</v>
      </c>
      <c r="H329" s="90">
        <v>296</v>
      </c>
      <c r="I329" s="116">
        <f t="shared" ref="I329:L330" si="29">I330</f>
        <v>0</v>
      </c>
      <c r="J329" s="142">
        <f t="shared" si="29"/>
        <v>0</v>
      </c>
      <c r="K329" s="116">
        <f t="shared" si="29"/>
        <v>0</v>
      </c>
      <c r="L329" s="116">
        <f t="shared" si="29"/>
        <v>0</v>
      </c>
    </row>
    <row r="330" spans="1:13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186</v>
      </c>
      <c r="H330" s="90">
        <v>297</v>
      </c>
      <c r="I330" s="115">
        <f t="shared" si="29"/>
        <v>0</v>
      </c>
      <c r="J330" s="142">
        <f t="shared" si="29"/>
        <v>0</v>
      </c>
      <c r="K330" s="116">
        <f t="shared" si="29"/>
        <v>0</v>
      </c>
      <c r="L330" s="116">
        <f t="shared" si="29"/>
        <v>0</v>
      </c>
    </row>
    <row r="331" spans="1:13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186</v>
      </c>
      <c r="H331" s="90">
        <v>298</v>
      </c>
      <c r="I331" s="139">
        <v>0</v>
      </c>
      <c r="J331" s="139">
        <v>0</v>
      </c>
      <c r="K331" s="139">
        <v>0</v>
      </c>
      <c r="L331" s="138">
        <v>0</v>
      </c>
    </row>
    <row r="332" spans="1:13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217</v>
      </c>
      <c r="H332" s="90">
        <v>299</v>
      </c>
      <c r="I332" s="115">
        <f>I333</f>
        <v>0</v>
      </c>
      <c r="J332" s="142">
        <f>J333</f>
        <v>0</v>
      </c>
      <c r="K332" s="116">
        <f>K333</f>
        <v>0</v>
      </c>
      <c r="L332" s="116">
        <f>L333</f>
        <v>0</v>
      </c>
    </row>
    <row r="333" spans="1:13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217</v>
      </c>
      <c r="H333" s="90">
        <v>300</v>
      </c>
      <c r="I333" s="115">
        <f>I334+I335</f>
        <v>0</v>
      </c>
      <c r="J333" s="115">
        <f>J334+J335</f>
        <v>0</v>
      </c>
      <c r="K333" s="115">
        <f>K334+K335</f>
        <v>0</v>
      </c>
      <c r="L333" s="115">
        <f>L334+L335</f>
        <v>0</v>
      </c>
    </row>
    <row r="334" spans="1:13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218</v>
      </c>
      <c r="H334" s="90">
        <v>301</v>
      </c>
      <c r="I334" s="139">
        <v>0</v>
      </c>
      <c r="J334" s="139">
        <v>0</v>
      </c>
      <c r="K334" s="139">
        <v>0</v>
      </c>
      <c r="L334" s="138">
        <v>0</v>
      </c>
      <c r="M334"/>
    </row>
    <row r="335" spans="1:13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219</v>
      </c>
      <c r="H335" s="90">
        <v>302</v>
      </c>
      <c r="I335" s="121">
        <v>0</v>
      </c>
      <c r="J335" s="121">
        <v>0</v>
      </c>
      <c r="K335" s="121">
        <v>0</v>
      </c>
      <c r="L335" s="121">
        <v>0</v>
      </c>
      <c r="M335"/>
    </row>
    <row r="336" spans="1:13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220</v>
      </c>
      <c r="H336" s="90">
        <v>303</v>
      </c>
      <c r="I336" s="115">
        <f>SUM(I337+I346+I350+I354+I358+I361+I364)</f>
        <v>0</v>
      </c>
      <c r="J336" s="142">
        <f>SUM(J337+J346+J350+J354+J358+J361+J364)</f>
        <v>0</v>
      </c>
      <c r="K336" s="116">
        <f>SUM(K337+K346+K350+K354+K358+K361+K364)</f>
        <v>0</v>
      </c>
      <c r="L336" s="116">
        <f>SUM(L337+L346+L350+L354+L358+L361+L364)</f>
        <v>0</v>
      </c>
      <c r="M336"/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168</v>
      </c>
      <c r="H337" s="90">
        <v>304</v>
      </c>
      <c r="I337" s="115">
        <f>I338</f>
        <v>0</v>
      </c>
      <c r="J337" s="142">
        <f>J338</f>
        <v>0</v>
      </c>
      <c r="K337" s="116">
        <f>K338</f>
        <v>0</v>
      </c>
      <c r="L337" s="116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168</v>
      </c>
      <c r="H338" s="90">
        <v>305</v>
      </c>
      <c r="I338" s="115">
        <f>SUM(I339:I339)</f>
        <v>0</v>
      </c>
      <c r="J338" s="115">
        <f>SUM(J339:J339)</f>
        <v>0</v>
      </c>
      <c r="K338" s="115">
        <f>SUM(K339:K339)</f>
        <v>0</v>
      </c>
      <c r="L338" s="115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169</v>
      </c>
      <c r="H339" s="90">
        <v>306</v>
      </c>
      <c r="I339" s="139">
        <v>0</v>
      </c>
      <c r="J339" s="139">
        <v>0</v>
      </c>
      <c r="K339" s="139">
        <v>0</v>
      </c>
      <c r="L339" s="138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192</v>
      </c>
      <c r="H340" s="90">
        <v>307</v>
      </c>
      <c r="I340" s="115">
        <f>SUM(I341:I342)</f>
        <v>0</v>
      </c>
      <c r="J340" s="115">
        <f>SUM(J341:J342)</f>
        <v>0</v>
      </c>
      <c r="K340" s="115">
        <f>SUM(K341:K342)</f>
        <v>0</v>
      </c>
      <c r="L340" s="115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171</v>
      </c>
      <c r="H341" s="90">
        <v>308</v>
      </c>
      <c r="I341" s="139">
        <v>0</v>
      </c>
      <c r="J341" s="139">
        <v>0</v>
      </c>
      <c r="K341" s="139">
        <v>0</v>
      </c>
      <c r="L341" s="138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172</v>
      </c>
      <c r="H342" s="90">
        <v>309</v>
      </c>
      <c r="I342" s="121">
        <v>0</v>
      </c>
      <c r="J342" s="121">
        <v>0</v>
      </c>
      <c r="K342" s="121">
        <v>0</v>
      </c>
      <c r="L342" s="121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173</v>
      </c>
      <c r="H343" s="90">
        <v>310</v>
      </c>
      <c r="I343" s="115">
        <f>SUM(I344:I345)</f>
        <v>0</v>
      </c>
      <c r="J343" s="115">
        <f>SUM(J344:J345)</f>
        <v>0</v>
      </c>
      <c r="K343" s="115">
        <f>SUM(K344:K345)</f>
        <v>0</v>
      </c>
      <c r="L343" s="115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174</v>
      </c>
      <c r="H344" s="90">
        <v>311</v>
      </c>
      <c r="I344" s="121">
        <v>0</v>
      </c>
      <c r="J344" s="121">
        <v>0</v>
      </c>
      <c r="K344" s="121">
        <v>0</v>
      </c>
      <c r="L344" s="121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193</v>
      </c>
      <c r="H345" s="90">
        <v>312</v>
      </c>
      <c r="I345" s="126">
        <v>0</v>
      </c>
      <c r="J345" s="144">
        <v>0</v>
      </c>
      <c r="K345" s="126">
        <v>0</v>
      </c>
      <c r="L345" s="126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206</v>
      </c>
      <c r="H346" s="90">
        <v>313</v>
      </c>
      <c r="I346" s="124">
        <f>I347</f>
        <v>0</v>
      </c>
      <c r="J346" s="145">
        <f>J347</f>
        <v>0</v>
      </c>
      <c r="K346" s="125">
        <f>K347</f>
        <v>0</v>
      </c>
      <c r="L346" s="125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206</v>
      </c>
      <c r="H347" s="90">
        <v>314</v>
      </c>
      <c r="I347" s="115">
        <f>SUM(I348:I349)</f>
        <v>0</v>
      </c>
      <c r="J347" s="127">
        <f>SUM(J348:J349)</f>
        <v>0</v>
      </c>
      <c r="K347" s="116">
        <f>SUM(K348:K349)</f>
        <v>0</v>
      </c>
      <c r="L347" s="116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207</v>
      </c>
      <c r="H348" s="90">
        <v>315</v>
      </c>
      <c r="I348" s="121">
        <v>0</v>
      </c>
      <c r="J348" s="121">
        <v>0</v>
      </c>
      <c r="K348" s="121">
        <v>0</v>
      </c>
      <c r="L348" s="121">
        <v>0</v>
      </c>
      <c r="M348"/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208</v>
      </c>
      <c r="H349" s="90">
        <v>316</v>
      </c>
      <c r="I349" s="121">
        <v>0</v>
      </c>
      <c r="J349" s="121">
        <v>0</v>
      </c>
      <c r="K349" s="121">
        <v>0</v>
      </c>
      <c r="L349" s="121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209</v>
      </c>
      <c r="H350" s="90">
        <v>317</v>
      </c>
      <c r="I350" s="115">
        <f>I351</f>
        <v>0</v>
      </c>
      <c r="J350" s="127">
        <f>J351</f>
        <v>0</v>
      </c>
      <c r="K350" s="116">
        <f>K351</f>
        <v>0</v>
      </c>
      <c r="L350" s="116">
        <f>L351</f>
        <v>0</v>
      </c>
      <c r="M350"/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209</v>
      </c>
      <c r="H351" s="90">
        <v>318</v>
      </c>
      <c r="I351" s="115">
        <f>I352+I353</f>
        <v>0</v>
      </c>
      <c r="J351" s="115">
        <f>J352+J353</f>
        <v>0</v>
      </c>
      <c r="K351" s="115">
        <f>K352+K353</f>
        <v>0</v>
      </c>
      <c r="L351" s="115">
        <f>L352+L353</f>
        <v>0</v>
      </c>
      <c r="M351"/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210</v>
      </c>
      <c r="H352" s="90">
        <v>319</v>
      </c>
      <c r="I352" s="139">
        <v>0</v>
      </c>
      <c r="J352" s="139">
        <v>0</v>
      </c>
      <c r="K352" s="139">
        <v>0</v>
      </c>
      <c r="L352" s="138">
        <v>0</v>
      </c>
      <c r="M352"/>
    </row>
    <row r="353" spans="1:13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211</v>
      </c>
      <c r="H353" s="90">
        <v>320</v>
      </c>
      <c r="I353" s="121">
        <v>0</v>
      </c>
      <c r="J353" s="121">
        <v>0</v>
      </c>
      <c r="K353" s="121">
        <v>0</v>
      </c>
      <c r="L353" s="121">
        <v>0</v>
      </c>
      <c r="M353"/>
    </row>
    <row r="354" spans="1:13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212</v>
      </c>
      <c r="H354" s="90">
        <v>321</v>
      </c>
      <c r="I354" s="115">
        <f>I355</f>
        <v>0</v>
      </c>
      <c r="J354" s="127">
        <f>J355</f>
        <v>0</v>
      </c>
      <c r="K354" s="116">
        <f>K355</f>
        <v>0</v>
      </c>
      <c r="L354" s="116">
        <f>L355</f>
        <v>0</v>
      </c>
    </row>
    <row r="355" spans="1:13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212</v>
      </c>
      <c r="H355" s="90">
        <v>322</v>
      </c>
      <c r="I355" s="122">
        <f>SUM(I356:I357)</f>
        <v>0</v>
      </c>
      <c r="J355" s="128">
        <f>SUM(J356:J357)</f>
        <v>0</v>
      </c>
      <c r="K355" s="123">
        <f>SUM(K356:K357)</f>
        <v>0</v>
      </c>
      <c r="L355" s="123">
        <f>SUM(L356:L357)</f>
        <v>0</v>
      </c>
    </row>
    <row r="356" spans="1:13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213</v>
      </c>
      <c r="H356" s="90">
        <v>323</v>
      </c>
      <c r="I356" s="121">
        <v>0</v>
      </c>
      <c r="J356" s="121">
        <v>0</v>
      </c>
      <c r="K356" s="121">
        <v>0</v>
      </c>
      <c r="L356" s="121">
        <v>0</v>
      </c>
    </row>
    <row r="357" spans="1:13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221</v>
      </c>
      <c r="H357" s="90">
        <v>324</v>
      </c>
      <c r="I357" s="121">
        <v>0</v>
      </c>
      <c r="J357" s="121">
        <v>0</v>
      </c>
      <c r="K357" s="121">
        <v>0</v>
      </c>
      <c r="L357" s="121">
        <v>0</v>
      </c>
    </row>
    <row r="358" spans="1:13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215</v>
      </c>
      <c r="H358" s="90">
        <v>325</v>
      </c>
      <c r="I358" s="115">
        <f t="shared" ref="I358:L359" si="30">I359</f>
        <v>0</v>
      </c>
      <c r="J358" s="127">
        <f t="shared" si="30"/>
        <v>0</v>
      </c>
      <c r="K358" s="116">
        <f t="shared" si="30"/>
        <v>0</v>
      </c>
      <c r="L358" s="116">
        <f t="shared" si="30"/>
        <v>0</v>
      </c>
    </row>
    <row r="359" spans="1:13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215</v>
      </c>
      <c r="H359" s="90">
        <v>326</v>
      </c>
      <c r="I359" s="122">
        <f t="shared" si="30"/>
        <v>0</v>
      </c>
      <c r="J359" s="128">
        <f t="shared" si="30"/>
        <v>0</v>
      </c>
      <c r="K359" s="123">
        <f t="shared" si="30"/>
        <v>0</v>
      </c>
      <c r="L359" s="123">
        <f t="shared" si="30"/>
        <v>0</v>
      </c>
    </row>
    <row r="360" spans="1:13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215</v>
      </c>
      <c r="H360" s="90">
        <v>327</v>
      </c>
      <c r="I360" s="139">
        <v>0</v>
      </c>
      <c r="J360" s="139">
        <v>0</v>
      </c>
      <c r="K360" s="139">
        <v>0</v>
      </c>
      <c r="L360" s="138">
        <v>0</v>
      </c>
    </row>
    <row r="361" spans="1:13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186</v>
      </c>
      <c r="H361" s="90">
        <v>328</v>
      </c>
      <c r="I361" s="115">
        <f t="shared" ref="I361:L362" si="31">I362</f>
        <v>0</v>
      </c>
      <c r="J361" s="127">
        <f t="shared" si="31"/>
        <v>0</v>
      </c>
      <c r="K361" s="116">
        <f t="shared" si="31"/>
        <v>0</v>
      </c>
      <c r="L361" s="116">
        <f t="shared" si="31"/>
        <v>0</v>
      </c>
    </row>
    <row r="362" spans="1:13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186</v>
      </c>
      <c r="H362" s="90">
        <v>329</v>
      </c>
      <c r="I362" s="115">
        <f t="shared" si="31"/>
        <v>0</v>
      </c>
      <c r="J362" s="127">
        <f t="shared" si="31"/>
        <v>0</v>
      </c>
      <c r="K362" s="116">
        <f t="shared" si="31"/>
        <v>0</v>
      </c>
      <c r="L362" s="116">
        <f t="shared" si="31"/>
        <v>0</v>
      </c>
    </row>
    <row r="363" spans="1:13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186</v>
      </c>
      <c r="H363" s="90">
        <v>330</v>
      </c>
      <c r="I363" s="139">
        <v>0</v>
      </c>
      <c r="J363" s="139">
        <v>0</v>
      </c>
      <c r="K363" s="139">
        <v>0</v>
      </c>
      <c r="L363" s="138">
        <v>0</v>
      </c>
    </row>
    <row r="364" spans="1:13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217</v>
      </c>
      <c r="H364" s="90">
        <v>331</v>
      </c>
      <c r="I364" s="115">
        <f>I365</f>
        <v>0</v>
      </c>
      <c r="J364" s="127">
        <f>J365</f>
        <v>0</v>
      </c>
      <c r="K364" s="116">
        <f>K365</f>
        <v>0</v>
      </c>
      <c r="L364" s="116">
        <f>L365</f>
        <v>0</v>
      </c>
    </row>
    <row r="365" spans="1:13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217</v>
      </c>
      <c r="H365" s="90">
        <v>332</v>
      </c>
      <c r="I365" s="115">
        <f>SUM(I366:I367)</f>
        <v>0</v>
      </c>
      <c r="J365" s="115">
        <f>SUM(J366:J367)</f>
        <v>0</v>
      </c>
      <c r="K365" s="115">
        <f>SUM(K366:K367)</f>
        <v>0</v>
      </c>
      <c r="L365" s="115">
        <f>SUM(L366:L367)</f>
        <v>0</v>
      </c>
    </row>
    <row r="366" spans="1:13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218</v>
      </c>
      <c r="H366" s="90">
        <v>333</v>
      </c>
      <c r="I366" s="139">
        <v>0</v>
      </c>
      <c r="J366" s="139">
        <v>0</v>
      </c>
      <c r="K366" s="139">
        <v>0</v>
      </c>
      <c r="L366" s="138">
        <v>0</v>
      </c>
      <c r="M366"/>
    </row>
    <row r="367" spans="1:13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219</v>
      </c>
      <c r="H367" s="90">
        <v>334</v>
      </c>
      <c r="I367" s="121">
        <v>0</v>
      </c>
      <c r="J367" s="121">
        <v>0</v>
      </c>
      <c r="K367" s="121">
        <v>0</v>
      </c>
      <c r="L367" s="121">
        <v>0</v>
      </c>
      <c r="M367"/>
    </row>
    <row r="368" spans="1:13">
      <c r="A368" s="102"/>
      <c r="B368" s="102"/>
      <c r="C368" s="103"/>
      <c r="D368" s="104"/>
      <c r="E368" s="105"/>
      <c r="F368" s="106"/>
      <c r="G368" s="107" t="s">
        <v>222</v>
      </c>
      <c r="H368" s="90">
        <v>335</v>
      </c>
      <c r="I368" s="130">
        <f>SUM(I34+I184)</f>
        <v>2480</v>
      </c>
      <c r="J368" s="130">
        <f>SUM(J34+J184)</f>
        <v>2480</v>
      </c>
      <c r="K368" s="130">
        <f>SUM(K34+K184)</f>
        <v>2480</v>
      </c>
      <c r="L368" s="130">
        <f>SUM(L34+L184)</f>
        <v>2480</v>
      </c>
    </row>
    <row r="369" spans="1:12">
      <c r="G369" s="53"/>
      <c r="H369" s="7"/>
      <c r="I369" s="108"/>
      <c r="J369" s="109"/>
      <c r="K369" s="109"/>
      <c r="L369" s="109"/>
    </row>
    <row r="370" spans="1:12">
      <c r="A370" s="155"/>
      <c r="B370" s="155"/>
      <c r="C370" s="155"/>
      <c r="D370" s="495" t="s">
        <v>223</v>
      </c>
      <c r="E370" s="495"/>
      <c r="F370" s="495"/>
      <c r="G370" s="495"/>
      <c r="H370" s="153"/>
      <c r="I370" s="111"/>
      <c r="J370" s="109"/>
      <c r="K370" s="495" t="s">
        <v>224</v>
      </c>
      <c r="L370" s="495"/>
    </row>
    <row r="371" spans="1:12" ht="18.75" customHeight="1">
      <c r="A371" s="154" t="s">
        <v>225</v>
      </c>
      <c r="B371" s="154"/>
      <c r="C371" s="154"/>
      <c r="D371" s="154"/>
      <c r="E371" s="154"/>
      <c r="F371" s="154"/>
      <c r="G371" s="154"/>
      <c r="I371" s="148" t="s">
        <v>226</v>
      </c>
      <c r="K371" s="496" t="s">
        <v>227</v>
      </c>
      <c r="L371" s="496"/>
    </row>
    <row r="372" spans="1:12" ht="15.75" customHeight="1">
      <c r="D372" s="147"/>
      <c r="I372" s="14"/>
      <c r="K372" s="14"/>
      <c r="L372" s="14"/>
    </row>
    <row r="373" spans="1:12" ht="15.75" customHeight="1">
      <c r="A373" s="512" t="s">
        <v>228</v>
      </c>
      <c r="B373" s="512"/>
      <c r="C373" s="512"/>
      <c r="D373" s="512"/>
      <c r="E373" s="512"/>
      <c r="F373" s="512"/>
      <c r="G373" s="512"/>
      <c r="I373" s="14"/>
      <c r="K373" s="495" t="s">
        <v>229</v>
      </c>
      <c r="L373" s="495"/>
    </row>
    <row r="374" spans="1:12" ht="24.75" customHeight="1">
      <c r="A374" s="511" t="s">
        <v>230</v>
      </c>
      <c r="B374" s="511"/>
      <c r="C374" s="511"/>
      <c r="D374" s="511"/>
      <c r="E374" s="511"/>
      <c r="F374" s="511"/>
      <c r="G374" s="511"/>
      <c r="H374" s="150"/>
      <c r="I374" s="15" t="s">
        <v>226</v>
      </c>
      <c r="K374" s="496" t="s">
        <v>227</v>
      </c>
      <c r="L374" s="496"/>
    </row>
  </sheetData>
  <mergeCells count="30">
    <mergeCell ref="K373:L373"/>
    <mergeCell ref="A374:G374"/>
    <mergeCell ref="K374:L374"/>
    <mergeCell ref="A373:G373"/>
    <mergeCell ref="K31:K32"/>
    <mergeCell ref="L31:L32"/>
    <mergeCell ref="A33:F33"/>
    <mergeCell ref="D370:G370"/>
    <mergeCell ref="K370:L370"/>
    <mergeCell ref="K371:L371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19685039370078741" right="0.19685039370078741" top="0.19685039370078741" bottom="0.19685039370078741" header="3.937007874015748E-2" footer="3.937007874015748E-2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808F8-49ED-4B21-8363-FAEE4D3EC6B2}">
  <sheetPr>
    <pageSetUpPr fitToPage="1"/>
  </sheetPr>
  <dimension ref="A2:I48"/>
  <sheetViews>
    <sheetView topLeftCell="A6" workbookViewId="0">
      <selection activeCell="N16" sqref="N16"/>
    </sheetView>
  </sheetViews>
  <sheetFormatPr defaultRowHeight="15"/>
  <cols>
    <col min="1" max="1" width="6.42578125" style="264" customWidth="1"/>
    <col min="2" max="2" width="13.7109375" style="264" customWidth="1"/>
    <col min="3" max="3" width="11.5703125" style="264" customWidth="1"/>
    <col min="4" max="4" width="9.140625" style="264"/>
    <col min="5" max="5" width="7.140625" style="264" customWidth="1"/>
    <col min="6" max="6" width="13.7109375" style="264" customWidth="1"/>
    <col min="7" max="7" width="10" style="264" customWidth="1"/>
    <col min="8" max="8" width="13.5703125" style="264" customWidth="1"/>
    <col min="9" max="9" width="9.140625" style="264"/>
    <col min="257" max="257" width="6.42578125" customWidth="1"/>
    <col min="258" max="258" width="13.7109375" customWidth="1"/>
    <col min="259" max="259" width="11.5703125" customWidth="1"/>
    <col min="261" max="261" width="7.140625" customWidth="1"/>
    <col min="262" max="262" width="13.7109375" customWidth="1"/>
    <col min="263" max="263" width="10" customWidth="1"/>
    <col min="264" max="264" width="13.5703125" customWidth="1"/>
    <col min="513" max="513" width="6.42578125" customWidth="1"/>
    <col min="514" max="514" width="13.7109375" customWidth="1"/>
    <col min="515" max="515" width="11.5703125" customWidth="1"/>
    <col min="517" max="517" width="7.140625" customWidth="1"/>
    <col min="518" max="518" width="13.7109375" customWidth="1"/>
    <col min="519" max="519" width="10" customWidth="1"/>
    <col min="520" max="520" width="13.5703125" customWidth="1"/>
    <col min="769" max="769" width="6.42578125" customWidth="1"/>
    <col min="770" max="770" width="13.7109375" customWidth="1"/>
    <col min="771" max="771" width="11.5703125" customWidth="1"/>
    <col min="773" max="773" width="7.140625" customWidth="1"/>
    <col min="774" max="774" width="13.7109375" customWidth="1"/>
    <col min="775" max="775" width="10" customWidth="1"/>
    <col min="776" max="776" width="13.5703125" customWidth="1"/>
    <col min="1025" max="1025" width="6.42578125" customWidth="1"/>
    <col min="1026" max="1026" width="13.7109375" customWidth="1"/>
    <col min="1027" max="1027" width="11.5703125" customWidth="1"/>
    <col min="1029" max="1029" width="7.140625" customWidth="1"/>
    <col min="1030" max="1030" width="13.7109375" customWidth="1"/>
    <col min="1031" max="1031" width="10" customWidth="1"/>
    <col min="1032" max="1032" width="13.5703125" customWidth="1"/>
    <col min="1281" max="1281" width="6.42578125" customWidth="1"/>
    <col min="1282" max="1282" width="13.7109375" customWidth="1"/>
    <col min="1283" max="1283" width="11.5703125" customWidth="1"/>
    <col min="1285" max="1285" width="7.140625" customWidth="1"/>
    <col min="1286" max="1286" width="13.7109375" customWidth="1"/>
    <col min="1287" max="1287" width="10" customWidth="1"/>
    <col min="1288" max="1288" width="13.5703125" customWidth="1"/>
    <col min="1537" max="1537" width="6.42578125" customWidth="1"/>
    <col min="1538" max="1538" width="13.7109375" customWidth="1"/>
    <col min="1539" max="1539" width="11.5703125" customWidth="1"/>
    <col min="1541" max="1541" width="7.140625" customWidth="1"/>
    <col min="1542" max="1542" width="13.7109375" customWidth="1"/>
    <col min="1543" max="1543" width="10" customWidth="1"/>
    <col min="1544" max="1544" width="13.5703125" customWidth="1"/>
    <col min="1793" max="1793" width="6.42578125" customWidth="1"/>
    <col min="1794" max="1794" width="13.7109375" customWidth="1"/>
    <col min="1795" max="1795" width="11.5703125" customWidth="1"/>
    <col min="1797" max="1797" width="7.140625" customWidth="1"/>
    <col min="1798" max="1798" width="13.7109375" customWidth="1"/>
    <col min="1799" max="1799" width="10" customWidth="1"/>
    <col min="1800" max="1800" width="13.5703125" customWidth="1"/>
    <col min="2049" max="2049" width="6.42578125" customWidth="1"/>
    <col min="2050" max="2050" width="13.7109375" customWidth="1"/>
    <col min="2051" max="2051" width="11.5703125" customWidth="1"/>
    <col min="2053" max="2053" width="7.140625" customWidth="1"/>
    <col min="2054" max="2054" width="13.7109375" customWidth="1"/>
    <col min="2055" max="2055" width="10" customWidth="1"/>
    <col min="2056" max="2056" width="13.5703125" customWidth="1"/>
    <col min="2305" max="2305" width="6.42578125" customWidth="1"/>
    <col min="2306" max="2306" width="13.7109375" customWidth="1"/>
    <col min="2307" max="2307" width="11.5703125" customWidth="1"/>
    <col min="2309" max="2309" width="7.140625" customWidth="1"/>
    <col min="2310" max="2310" width="13.7109375" customWidth="1"/>
    <col min="2311" max="2311" width="10" customWidth="1"/>
    <col min="2312" max="2312" width="13.5703125" customWidth="1"/>
    <col min="2561" max="2561" width="6.42578125" customWidth="1"/>
    <col min="2562" max="2562" width="13.7109375" customWidth="1"/>
    <col min="2563" max="2563" width="11.5703125" customWidth="1"/>
    <col min="2565" max="2565" width="7.140625" customWidth="1"/>
    <col min="2566" max="2566" width="13.7109375" customWidth="1"/>
    <col min="2567" max="2567" width="10" customWidth="1"/>
    <col min="2568" max="2568" width="13.5703125" customWidth="1"/>
    <col min="2817" max="2817" width="6.42578125" customWidth="1"/>
    <col min="2818" max="2818" width="13.7109375" customWidth="1"/>
    <col min="2819" max="2819" width="11.5703125" customWidth="1"/>
    <col min="2821" max="2821" width="7.140625" customWidth="1"/>
    <col min="2822" max="2822" width="13.7109375" customWidth="1"/>
    <col min="2823" max="2823" width="10" customWidth="1"/>
    <col min="2824" max="2824" width="13.5703125" customWidth="1"/>
    <col min="3073" max="3073" width="6.42578125" customWidth="1"/>
    <col min="3074" max="3074" width="13.7109375" customWidth="1"/>
    <col min="3075" max="3075" width="11.5703125" customWidth="1"/>
    <col min="3077" max="3077" width="7.140625" customWidth="1"/>
    <col min="3078" max="3078" width="13.7109375" customWidth="1"/>
    <col min="3079" max="3079" width="10" customWidth="1"/>
    <col min="3080" max="3080" width="13.5703125" customWidth="1"/>
    <col min="3329" max="3329" width="6.42578125" customWidth="1"/>
    <col min="3330" max="3330" width="13.7109375" customWidth="1"/>
    <col min="3331" max="3331" width="11.5703125" customWidth="1"/>
    <col min="3333" max="3333" width="7.140625" customWidth="1"/>
    <col min="3334" max="3334" width="13.7109375" customWidth="1"/>
    <col min="3335" max="3335" width="10" customWidth="1"/>
    <col min="3336" max="3336" width="13.5703125" customWidth="1"/>
    <col min="3585" max="3585" width="6.42578125" customWidth="1"/>
    <col min="3586" max="3586" width="13.7109375" customWidth="1"/>
    <col min="3587" max="3587" width="11.5703125" customWidth="1"/>
    <col min="3589" max="3589" width="7.140625" customWidth="1"/>
    <col min="3590" max="3590" width="13.7109375" customWidth="1"/>
    <col min="3591" max="3591" width="10" customWidth="1"/>
    <col min="3592" max="3592" width="13.5703125" customWidth="1"/>
    <col min="3841" max="3841" width="6.42578125" customWidth="1"/>
    <col min="3842" max="3842" width="13.7109375" customWidth="1"/>
    <col min="3843" max="3843" width="11.5703125" customWidth="1"/>
    <col min="3845" max="3845" width="7.140625" customWidth="1"/>
    <col min="3846" max="3846" width="13.7109375" customWidth="1"/>
    <col min="3847" max="3847" width="10" customWidth="1"/>
    <col min="3848" max="3848" width="13.5703125" customWidth="1"/>
    <col min="4097" max="4097" width="6.42578125" customWidth="1"/>
    <col min="4098" max="4098" width="13.7109375" customWidth="1"/>
    <col min="4099" max="4099" width="11.5703125" customWidth="1"/>
    <col min="4101" max="4101" width="7.140625" customWidth="1"/>
    <col min="4102" max="4102" width="13.7109375" customWidth="1"/>
    <col min="4103" max="4103" width="10" customWidth="1"/>
    <col min="4104" max="4104" width="13.5703125" customWidth="1"/>
    <col min="4353" max="4353" width="6.42578125" customWidth="1"/>
    <col min="4354" max="4354" width="13.7109375" customWidth="1"/>
    <col min="4355" max="4355" width="11.5703125" customWidth="1"/>
    <col min="4357" max="4357" width="7.140625" customWidth="1"/>
    <col min="4358" max="4358" width="13.7109375" customWidth="1"/>
    <col min="4359" max="4359" width="10" customWidth="1"/>
    <col min="4360" max="4360" width="13.5703125" customWidth="1"/>
    <col min="4609" max="4609" width="6.42578125" customWidth="1"/>
    <col min="4610" max="4610" width="13.7109375" customWidth="1"/>
    <col min="4611" max="4611" width="11.5703125" customWidth="1"/>
    <col min="4613" max="4613" width="7.140625" customWidth="1"/>
    <col min="4614" max="4614" width="13.7109375" customWidth="1"/>
    <col min="4615" max="4615" width="10" customWidth="1"/>
    <col min="4616" max="4616" width="13.5703125" customWidth="1"/>
    <col min="4865" max="4865" width="6.42578125" customWidth="1"/>
    <col min="4866" max="4866" width="13.7109375" customWidth="1"/>
    <col min="4867" max="4867" width="11.5703125" customWidth="1"/>
    <col min="4869" max="4869" width="7.140625" customWidth="1"/>
    <col min="4870" max="4870" width="13.7109375" customWidth="1"/>
    <col min="4871" max="4871" width="10" customWidth="1"/>
    <col min="4872" max="4872" width="13.5703125" customWidth="1"/>
    <col min="5121" max="5121" width="6.42578125" customWidth="1"/>
    <col min="5122" max="5122" width="13.7109375" customWidth="1"/>
    <col min="5123" max="5123" width="11.5703125" customWidth="1"/>
    <col min="5125" max="5125" width="7.140625" customWidth="1"/>
    <col min="5126" max="5126" width="13.7109375" customWidth="1"/>
    <col min="5127" max="5127" width="10" customWidth="1"/>
    <col min="5128" max="5128" width="13.5703125" customWidth="1"/>
    <col min="5377" max="5377" width="6.42578125" customWidth="1"/>
    <col min="5378" max="5378" width="13.7109375" customWidth="1"/>
    <col min="5379" max="5379" width="11.5703125" customWidth="1"/>
    <col min="5381" max="5381" width="7.140625" customWidth="1"/>
    <col min="5382" max="5382" width="13.7109375" customWidth="1"/>
    <col min="5383" max="5383" width="10" customWidth="1"/>
    <col min="5384" max="5384" width="13.5703125" customWidth="1"/>
    <col min="5633" max="5633" width="6.42578125" customWidth="1"/>
    <col min="5634" max="5634" width="13.7109375" customWidth="1"/>
    <col min="5635" max="5635" width="11.5703125" customWidth="1"/>
    <col min="5637" max="5637" width="7.140625" customWidth="1"/>
    <col min="5638" max="5638" width="13.7109375" customWidth="1"/>
    <col min="5639" max="5639" width="10" customWidth="1"/>
    <col min="5640" max="5640" width="13.5703125" customWidth="1"/>
    <col min="5889" max="5889" width="6.42578125" customWidth="1"/>
    <col min="5890" max="5890" width="13.7109375" customWidth="1"/>
    <col min="5891" max="5891" width="11.5703125" customWidth="1"/>
    <col min="5893" max="5893" width="7.140625" customWidth="1"/>
    <col min="5894" max="5894" width="13.7109375" customWidth="1"/>
    <col min="5895" max="5895" width="10" customWidth="1"/>
    <col min="5896" max="5896" width="13.5703125" customWidth="1"/>
    <col min="6145" max="6145" width="6.42578125" customWidth="1"/>
    <col min="6146" max="6146" width="13.7109375" customWidth="1"/>
    <col min="6147" max="6147" width="11.5703125" customWidth="1"/>
    <col min="6149" max="6149" width="7.140625" customWidth="1"/>
    <col min="6150" max="6150" width="13.7109375" customWidth="1"/>
    <col min="6151" max="6151" width="10" customWidth="1"/>
    <col min="6152" max="6152" width="13.5703125" customWidth="1"/>
    <col min="6401" max="6401" width="6.42578125" customWidth="1"/>
    <col min="6402" max="6402" width="13.7109375" customWidth="1"/>
    <col min="6403" max="6403" width="11.5703125" customWidth="1"/>
    <col min="6405" max="6405" width="7.140625" customWidth="1"/>
    <col min="6406" max="6406" width="13.7109375" customWidth="1"/>
    <col min="6407" max="6407" width="10" customWidth="1"/>
    <col min="6408" max="6408" width="13.5703125" customWidth="1"/>
    <col min="6657" max="6657" width="6.42578125" customWidth="1"/>
    <col min="6658" max="6658" width="13.7109375" customWidth="1"/>
    <col min="6659" max="6659" width="11.5703125" customWidth="1"/>
    <col min="6661" max="6661" width="7.140625" customWidth="1"/>
    <col min="6662" max="6662" width="13.7109375" customWidth="1"/>
    <col min="6663" max="6663" width="10" customWidth="1"/>
    <col min="6664" max="6664" width="13.5703125" customWidth="1"/>
    <col min="6913" max="6913" width="6.42578125" customWidth="1"/>
    <col min="6914" max="6914" width="13.7109375" customWidth="1"/>
    <col min="6915" max="6915" width="11.5703125" customWidth="1"/>
    <col min="6917" max="6917" width="7.140625" customWidth="1"/>
    <col min="6918" max="6918" width="13.7109375" customWidth="1"/>
    <col min="6919" max="6919" width="10" customWidth="1"/>
    <col min="6920" max="6920" width="13.5703125" customWidth="1"/>
    <col min="7169" max="7169" width="6.42578125" customWidth="1"/>
    <col min="7170" max="7170" width="13.7109375" customWidth="1"/>
    <col min="7171" max="7171" width="11.5703125" customWidth="1"/>
    <col min="7173" max="7173" width="7.140625" customWidth="1"/>
    <col min="7174" max="7174" width="13.7109375" customWidth="1"/>
    <col min="7175" max="7175" width="10" customWidth="1"/>
    <col min="7176" max="7176" width="13.5703125" customWidth="1"/>
    <col min="7425" max="7425" width="6.42578125" customWidth="1"/>
    <col min="7426" max="7426" width="13.7109375" customWidth="1"/>
    <col min="7427" max="7427" width="11.5703125" customWidth="1"/>
    <col min="7429" max="7429" width="7.140625" customWidth="1"/>
    <col min="7430" max="7430" width="13.7109375" customWidth="1"/>
    <col min="7431" max="7431" width="10" customWidth="1"/>
    <col min="7432" max="7432" width="13.5703125" customWidth="1"/>
    <col min="7681" max="7681" width="6.42578125" customWidth="1"/>
    <col min="7682" max="7682" width="13.7109375" customWidth="1"/>
    <col min="7683" max="7683" width="11.5703125" customWidth="1"/>
    <col min="7685" max="7685" width="7.140625" customWidth="1"/>
    <col min="7686" max="7686" width="13.7109375" customWidth="1"/>
    <col min="7687" max="7687" width="10" customWidth="1"/>
    <col min="7688" max="7688" width="13.5703125" customWidth="1"/>
    <col min="7937" max="7937" width="6.42578125" customWidth="1"/>
    <col min="7938" max="7938" width="13.7109375" customWidth="1"/>
    <col min="7939" max="7939" width="11.5703125" customWidth="1"/>
    <col min="7941" max="7941" width="7.140625" customWidth="1"/>
    <col min="7942" max="7942" width="13.7109375" customWidth="1"/>
    <col min="7943" max="7943" width="10" customWidth="1"/>
    <col min="7944" max="7944" width="13.5703125" customWidth="1"/>
    <col min="8193" max="8193" width="6.42578125" customWidth="1"/>
    <col min="8194" max="8194" width="13.7109375" customWidth="1"/>
    <col min="8195" max="8195" width="11.5703125" customWidth="1"/>
    <col min="8197" max="8197" width="7.140625" customWidth="1"/>
    <col min="8198" max="8198" width="13.7109375" customWidth="1"/>
    <col min="8199" max="8199" width="10" customWidth="1"/>
    <col min="8200" max="8200" width="13.5703125" customWidth="1"/>
    <col min="8449" max="8449" width="6.42578125" customWidth="1"/>
    <col min="8450" max="8450" width="13.7109375" customWidth="1"/>
    <col min="8451" max="8451" width="11.5703125" customWidth="1"/>
    <col min="8453" max="8453" width="7.140625" customWidth="1"/>
    <col min="8454" max="8454" width="13.7109375" customWidth="1"/>
    <col min="8455" max="8455" width="10" customWidth="1"/>
    <col min="8456" max="8456" width="13.5703125" customWidth="1"/>
    <col min="8705" max="8705" width="6.42578125" customWidth="1"/>
    <col min="8706" max="8706" width="13.7109375" customWidth="1"/>
    <col min="8707" max="8707" width="11.5703125" customWidth="1"/>
    <col min="8709" max="8709" width="7.140625" customWidth="1"/>
    <col min="8710" max="8710" width="13.7109375" customWidth="1"/>
    <col min="8711" max="8711" width="10" customWidth="1"/>
    <col min="8712" max="8712" width="13.5703125" customWidth="1"/>
    <col min="8961" max="8961" width="6.42578125" customWidth="1"/>
    <col min="8962" max="8962" width="13.7109375" customWidth="1"/>
    <col min="8963" max="8963" width="11.5703125" customWidth="1"/>
    <col min="8965" max="8965" width="7.140625" customWidth="1"/>
    <col min="8966" max="8966" width="13.7109375" customWidth="1"/>
    <col min="8967" max="8967" width="10" customWidth="1"/>
    <col min="8968" max="8968" width="13.5703125" customWidth="1"/>
    <col min="9217" max="9217" width="6.42578125" customWidth="1"/>
    <col min="9218" max="9218" width="13.7109375" customWidth="1"/>
    <col min="9219" max="9219" width="11.5703125" customWidth="1"/>
    <col min="9221" max="9221" width="7.140625" customWidth="1"/>
    <col min="9222" max="9222" width="13.7109375" customWidth="1"/>
    <col min="9223" max="9223" width="10" customWidth="1"/>
    <col min="9224" max="9224" width="13.5703125" customWidth="1"/>
    <col min="9473" max="9473" width="6.42578125" customWidth="1"/>
    <col min="9474" max="9474" width="13.7109375" customWidth="1"/>
    <col min="9475" max="9475" width="11.5703125" customWidth="1"/>
    <col min="9477" max="9477" width="7.140625" customWidth="1"/>
    <col min="9478" max="9478" width="13.7109375" customWidth="1"/>
    <col min="9479" max="9479" width="10" customWidth="1"/>
    <col min="9480" max="9480" width="13.5703125" customWidth="1"/>
    <col min="9729" max="9729" width="6.42578125" customWidth="1"/>
    <col min="9730" max="9730" width="13.7109375" customWidth="1"/>
    <col min="9731" max="9731" width="11.5703125" customWidth="1"/>
    <col min="9733" max="9733" width="7.140625" customWidth="1"/>
    <col min="9734" max="9734" width="13.7109375" customWidth="1"/>
    <col min="9735" max="9735" width="10" customWidth="1"/>
    <col min="9736" max="9736" width="13.5703125" customWidth="1"/>
    <col min="9985" max="9985" width="6.42578125" customWidth="1"/>
    <col min="9986" max="9986" width="13.7109375" customWidth="1"/>
    <col min="9987" max="9987" width="11.5703125" customWidth="1"/>
    <col min="9989" max="9989" width="7.140625" customWidth="1"/>
    <col min="9990" max="9990" width="13.7109375" customWidth="1"/>
    <col min="9991" max="9991" width="10" customWidth="1"/>
    <col min="9992" max="9992" width="13.5703125" customWidth="1"/>
    <col min="10241" max="10241" width="6.42578125" customWidth="1"/>
    <col min="10242" max="10242" width="13.7109375" customWidth="1"/>
    <col min="10243" max="10243" width="11.5703125" customWidth="1"/>
    <col min="10245" max="10245" width="7.140625" customWidth="1"/>
    <col min="10246" max="10246" width="13.7109375" customWidth="1"/>
    <col min="10247" max="10247" width="10" customWidth="1"/>
    <col min="10248" max="10248" width="13.5703125" customWidth="1"/>
    <col min="10497" max="10497" width="6.42578125" customWidth="1"/>
    <col min="10498" max="10498" width="13.7109375" customWidth="1"/>
    <col min="10499" max="10499" width="11.5703125" customWidth="1"/>
    <col min="10501" max="10501" width="7.140625" customWidth="1"/>
    <col min="10502" max="10502" width="13.7109375" customWidth="1"/>
    <col min="10503" max="10503" width="10" customWidth="1"/>
    <col min="10504" max="10504" width="13.5703125" customWidth="1"/>
    <col min="10753" max="10753" width="6.42578125" customWidth="1"/>
    <col min="10754" max="10754" width="13.7109375" customWidth="1"/>
    <col min="10755" max="10755" width="11.5703125" customWidth="1"/>
    <col min="10757" max="10757" width="7.140625" customWidth="1"/>
    <col min="10758" max="10758" width="13.7109375" customWidth="1"/>
    <col min="10759" max="10759" width="10" customWidth="1"/>
    <col min="10760" max="10760" width="13.5703125" customWidth="1"/>
    <col min="11009" max="11009" width="6.42578125" customWidth="1"/>
    <col min="11010" max="11010" width="13.7109375" customWidth="1"/>
    <col min="11011" max="11011" width="11.5703125" customWidth="1"/>
    <col min="11013" max="11013" width="7.140625" customWidth="1"/>
    <col min="11014" max="11014" width="13.7109375" customWidth="1"/>
    <col min="11015" max="11015" width="10" customWidth="1"/>
    <col min="11016" max="11016" width="13.5703125" customWidth="1"/>
    <col min="11265" max="11265" width="6.42578125" customWidth="1"/>
    <col min="11266" max="11266" width="13.7109375" customWidth="1"/>
    <col min="11267" max="11267" width="11.5703125" customWidth="1"/>
    <col min="11269" max="11269" width="7.140625" customWidth="1"/>
    <col min="11270" max="11270" width="13.7109375" customWidth="1"/>
    <col min="11271" max="11271" width="10" customWidth="1"/>
    <col min="11272" max="11272" width="13.5703125" customWidth="1"/>
    <col min="11521" max="11521" width="6.42578125" customWidth="1"/>
    <col min="11522" max="11522" width="13.7109375" customWidth="1"/>
    <col min="11523" max="11523" width="11.5703125" customWidth="1"/>
    <col min="11525" max="11525" width="7.140625" customWidth="1"/>
    <col min="11526" max="11526" width="13.7109375" customWidth="1"/>
    <col min="11527" max="11527" width="10" customWidth="1"/>
    <col min="11528" max="11528" width="13.5703125" customWidth="1"/>
    <col min="11777" max="11777" width="6.42578125" customWidth="1"/>
    <col min="11778" max="11778" width="13.7109375" customWidth="1"/>
    <col min="11779" max="11779" width="11.5703125" customWidth="1"/>
    <col min="11781" max="11781" width="7.140625" customWidth="1"/>
    <col min="11782" max="11782" width="13.7109375" customWidth="1"/>
    <col min="11783" max="11783" width="10" customWidth="1"/>
    <col min="11784" max="11784" width="13.5703125" customWidth="1"/>
    <col min="12033" max="12033" width="6.42578125" customWidth="1"/>
    <col min="12034" max="12034" width="13.7109375" customWidth="1"/>
    <col min="12035" max="12035" width="11.5703125" customWidth="1"/>
    <col min="12037" max="12037" width="7.140625" customWidth="1"/>
    <col min="12038" max="12038" width="13.7109375" customWidth="1"/>
    <col min="12039" max="12039" width="10" customWidth="1"/>
    <col min="12040" max="12040" width="13.5703125" customWidth="1"/>
    <col min="12289" max="12289" width="6.42578125" customWidth="1"/>
    <col min="12290" max="12290" width="13.7109375" customWidth="1"/>
    <col min="12291" max="12291" width="11.5703125" customWidth="1"/>
    <col min="12293" max="12293" width="7.140625" customWidth="1"/>
    <col min="12294" max="12294" width="13.7109375" customWidth="1"/>
    <col min="12295" max="12295" width="10" customWidth="1"/>
    <col min="12296" max="12296" width="13.5703125" customWidth="1"/>
    <col min="12545" max="12545" width="6.42578125" customWidth="1"/>
    <col min="12546" max="12546" width="13.7109375" customWidth="1"/>
    <col min="12547" max="12547" width="11.5703125" customWidth="1"/>
    <col min="12549" max="12549" width="7.140625" customWidth="1"/>
    <col min="12550" max="12550" width="13.7109375" customWidth="1"/>
    <col min="12551" max="12551" width="10" customWidth="1"/>
    <col min="12552" max="12552" width="13.5703125" customWidth="1"/>
    <col min="12801" max="12801" width="6.42578125" customWidth="1"/>
    <col min="12802" max="12802" width="13.7109375" customWidth="1"/>
    <col min="12803" max="12803" width="11.5703125" customWidth="1"/>
    <col min="12805" max="12805" width="7.140625" customWidth="1"/>
    <col min="12806" max="12806" width="13.7109375" customWidth="1"/>
    <col min="12807" max="12807" width="10" customWidth="1"/>
    <col min="12808" max="12808" width="13.5703125" customWidth="1"/>
    <col min="13057" max="13057" width="6.42578125" customWidth="1"/>
    <col min="13058" max="13058" width="13.7109375" customWidth="1"/>
    <col min="13059" max="13059" width="11.5703125" customWidth="1"/>
    <col min="13061" max="13061" width="7.140625" customWidth="1"/>
    <col min="13062" max="13062" width="13.7109375" customWidth="1"/>
    <col min="13063" max="13063" width="10" customWidth="1"/>
    <col min="13064" max="13064" width="13.5703125" customWidth="1"/>
    <col min="13313" max="13313" width="6.42578125" customWidth="1"/>
    <col min="13314" max="13314" width="13.7109375" customWidth="1"/>
    <col min="13315" max="13315" width="11.5703125" customWidth="1"/>
    <col min="13317" max="13317" width="7.140625" customWidth="1"/>
    <col min="13318" max="13318" width="13.7109375" customWidth="1"/>
    <col min="13319" max="13319" width="10" customWidth="1"/>
    <col min="13320" max="13320" width="13.5703125" customWidth="1"/>
    <col min="13569" max="13569" width="6.42578125" customWidth="1"/>
    <col min="13570" max="13570" width="13.7109375" customWidth="1"/>
    <col min="13571" max="13571" width="11.5703125" customWidth="1"/>
    <col min="13573" max="13573" width="7.140625" customWidth="1"/>
    <col min="13574" max="13574" width="13.7109375" customWidth="1"/>
    <col min="13575" max="13575" width="10" customWidth="1"/>
    <col min="13576" max="13576" width="13.5703125" customWidth="1"/>
    <col min="13825" max="13825" width="6.42578125" customWidth="1"/>
    <col min="13826" max="13826" width="13.7109375" customWidth="1"/>
    <col min="13827" max="13827" width="11.5703125" customWidth="1"/>
    <col min="13829" max="13829" width="7.140625" customWidth="1"/>
    <col min="13830" max="13830" width="13.7109375" customWidth="1"/>
    <col min="13831" max="13831" width="10" customWidth="1"/>
    <col min="13832" max="13832" width="13.5703125" customWidth="1"/>
    <col min="14081" max="14081" width="6.42578125" customWidth="1"/>
    <col min="14082" max="14082" width="13.7109375" customWidth="1"/>
    <col min="14083" max="14083" width="11.5703125" customWidth="1"/>
    <col min="14085" max="14085" width="7.140625" customWidth="1"/>
    <col min="14086" max="14086" width="13.7109375" customWidth="1"/>
    <col min="14087" max="14087" width="10" customWidth="1"/>
    <col min="14088" max="14088" width="13.5703125" customWidth="1"/>
    <col min="14337" max="14337" width="6.42578125" customWidth="1"/>
    <col min="14338" max="14338" width="13.7109375" customWidth="1"/>
    <col min="14339" max="14339" width="11.5703125" customWidth="1"/>
    <col min="14341" max="14341" width="7.140625" customWidth="1"/>
    <col min="14342" max="14342" width="13.7109375" customWidth="1"/>
    <col min="14343" max="14343" width="10" customWidth="1"/>
    <col min="14344" max="14344" width="13.5703125" customWidth="1"/>
    <col min="14593" max="14593" width="6.42578125" customWidth="1"/>
    <col min="14594" max="14594" width="13.7109375" customWidth="1"/>
    <col min="14595" max="14595" width="11.5703125" customWidth="1"/>
    <col min="14597" max="14597" width="7.140625" customWidth="1"/>
    <col min="14598" max="14598" width="13.7109375" customWidth="1"/>
    <col min="14599" max="14599" width="10" customWidth="1"/>
    <col min="14600" max="14600" width="13.5703125" customWidth="1"/>
    <col min="14849" max="14849" width="6.42578125" customWidth="1"/>
    <col min="14850" max="14850" width="13.7109375" customWidth="1"/>
    <col min="14851" max="14851" width="11.5703125" customWidth="1"/>
    <col min="14853" max="14853" width="7.140625" customWidth="1"/>
    <col min="14854" max="14854" width="13.7109375" customWidth="1"/>
    <col min="14855" max="14855" width="10" customWidth="1"/>
    <col min="14856" max="14856" width="13.5703125" customWidth="1"/>
    <col min="15105" max="15105" width="6.42578125" customWidth="1"/>
    <col min="15106" max="15106" width="13.7109375" customWidth="1"/>
    <col min="15107" max="15107" width="11.5703125" customWidth="1"/>
    <col min="15109" max="15109" width="7.140625" customWidth="1"/>
    <col min="15110" max="15110" width="13.7109375" customWidth="1"/>
    <col min="15111" max="15111" width="10" customWidth="1"/>
    <col min="15112" max="15112" width="13.5703125" customWidth="1"/>
    <col min="15361" max="15361" width="6.42578125" customWidth="1"/>
    <col min="15362" max="15362" width="13.7109375" customWidth="1"/>
    <col min="15363" max="15363" width="11.5703125" customWidth="1"/>
    <col min="15365" max="15365" width="7.140625" customWidth="1"/>
    <col min="15366" max="15366" width="13.7109375" customWidth="1"/>
    <col min="15367" max="15367" width="10" customWidth="1"/>
    <col min="15368" max="15368" width="13.5703125" customWidth="1"/>
    <col min="15617" max="15617" width="6.42578125" customWidth="1"/>
    <col min="15618" max="15618" width="13.7109375" customWidth="1"/>
    <col min="15619" max="15619" width="11.5703125" customWidth="1"/>
    <col min="15621" max="15621" width="7.140625" customWidth="1"/>
    <col min="15622" max="15622" width="13.7109375" customWidth="1"/>
    <col min="15623" max="15623" width="10" customWidth="1"/>
    <col min="15624" max="15624" width="13.5703125" customWidth="1"/>
    <col min="15873" max="15873" width="6.42578125" customWidth="1"/>
    <col min="15874" max="15874" width="13.7109375" customWidth="1"/>
    <col min="15875" max="15875" width="11.5703125" customWidth="1"/>
    <col min="15877" max="15877" width="7.140625" customWidth="1"/>
    <col min="15878" max="15878" width="13.7109375" customWidth="1"/>
    <col min="15879" max="15879" width="10" customWidth="1"/>
    <col min="15880" max="15880" width="13.5703125" customWidth="1"/>
    <col min="16129" max="16129" width="6.42578125" customWidth="1"/>
    <col min="16130" max="16130" width="13.7109375" customWidth="1"/>
    <col min="16131" max="16131" width="11.5703125" customWidth="1"/>
    <col min="16133" max="16133" width="7.140625" customWidth="1"/>
    <col min="16134" max="16134" width="13.7109375" customWidth="1"/>
    <col min="16135" max="16135" width="10" customWidth="1"/>
    <col min="16136" max="16136" width="13.5703125" customWidth="1"/>
  </cols>
  <sheetData>
    <row r="2" spans="1:9">
      <c r="A2" s="537" t="s">
        <v>310</v>
      </c>
      <c r="B2" s="537"/>
      <c r="C2" s="537"/>
      <c r="D2" s="537"/>
      <c r="E2" s="537"/>
      <c r="F2" s="537"/>
      <c r="G2" s="537"/>
      <c r="H2" s="537"/>
    </row>
    <row r="3" spans="1:9">
      <c r="A3" s="538" t="s">
        <v>259</v>
      </c>
      <c r="B3" s="538"/>
      <c r="C3" s="538"/>
      <c r="D3" s="538"/>
      <c r="E3" s="538"/>
      <c r="F3" s="538"/>
      <c r="G3" s="538"/>
      <c r="H3" s="538"/>
    </row>
    <row r="6" spans="1:9">
      <c r="A6" s="539" t="s">
        <v>311</v>
      </c>
      <c r="B6" s="539"/>
      <c r="C6" s="539"/>
      <c r="D6" s="539"/>
      <c r="E6" s="539"/>
      <c r="F6" s="539"/>
      <c r="G6" s="539"/>
      <c r="H6" s="539"/>
    </row>
    <row r="9" spans="1:9" ht="15" customHeight="1">
      <c r="A9" s="540" t="s">
        <v>312</v>
      </c>
      <c r="B9" s="540"/>
      <c r="C9" s="540"/>
      <c r="D9" s="540"/>
      <c r="E9" s="540"/>
      <c r="F9" s="540"/>
      <c r="G9" s="540"/>
      <c r="H9" s="540"/>
      <c r="I9"/>
    </row>
    <row r="10" spans="1:9">
      <c r="D10" s="227"/>
    </row>
    <row r="11" spans="1:9">
      <c r="C11" s="539" t="s">
        <v>313</v>
      </c>
      <c r="D11" s="539"/>
      <c r="E11" s="539"/>
      <c r="F11" s="539"/>
    </row>
    <row r="12" spans="1:9">
      <c r="B12" s="541" t="s">
        <v>314</v>
      </c>
      <c r="C12" s="541"/>
      <c r="D12" s="541"/>
      <c r="E12" s="541"/>
      <c r="F12" s="541"/>
      <c r="G12" s="541"/>
    </row>
    <row r="14" spans="1:9" ht="15" customHeight="1">
      <c r="A14" s="529" t="s">
        <v>315</v>
      </c>
      <c r="B14" s="529"/>
      <c r="C14" s="228" t="s">
        <v>316</v>
      </c>
      <c r="D14" s="229"/>
      <c r="E14" s="229"/>
      <c r="F14" s="229"/>
      <c r="G14" s="229"/>
      <c r="H14" s="229"/>
      <c r="I14"/>
    </row>
    <row r="15" spans="1:9">
      <c r="A15" s="542" t="s">
        <v>317</v>
      </c>
      <c r="B15" s="542"/>
      <c r="C15" s="542"/>
      <c r="D15" s="542"/>
      <c r="E15" s="542"/>
      <c r="F15" s="542"/>
      <c r="G15" s="542"/>
      <c r="H15" s="542"/>
    </row>
    <row r="16" spans="1:9" ht="27.95" customHeight="1">
      <c r="A16" s="239" t="s">
        <v>318</v>
      </c>
      <c r="B16" s="239" t="s">
        <v>319</v>
      </c>
      <c r="C16" s="543" t="s">
        <v>320</v>
      </c>
      <c r="D16" s="544"/>
      <c r="E16" s="545"/>
      <c r="F16" s="239" t="s">
        <v>321</v>
      </c>
      <c r="G16" s="240" t="s">
        <v>322</v>
      </c>
      <c r="H16" s="240" t="s">
        <v>323</v>
      </c>
      <c r="I16"/>
    </row>
    <row r="17" spans="1:8">
      <c r="A17" s="230">
        <v>1</v>
      </c>
      <c r="B17" s="260" t="s">
        <v>245</v>
      </c>
      <c r="C17" s="531" t="s">
        <v>324</v>
      </c>
      <c r="D17" s="531"/>
      <c r="E17" s="531"/>
      <c r="F17" s="261" t="s">
        <v>329</v>
      </c>
      <c r="G17" s="262">
        <v>1</v>
      </c>
      <c r="H17" s="263">
        <v>22100</v>
      </c>
    </row>
    <row r="18" spans="1:8">
      <c r="A18" s="230">
        <v>2</v>
      </c>
      <c r="B18" s="260" t="s">
        <v>245</v>
      </c>
      <c r="C18" s="531" t="s">
        <v>325</v>
      </c>
      <c r="D18" s="531"/>
      <c r="E18" s="531"/>
      <c r="F18" s="261" t="s">
        <v>329</v>
      </c>
      <c r="G18" s="262">
        <v>1</v>
      </c>
      <c r="H18" s="263">
        <v>25958.2</v>
      </c>
    </row>
    <row r="19" spans="1:8">
      <c r="A19" s="230">
        <v>3</v>
      </c>
      <c r="B19" s="260" t="s">
        <v>245</v>
      </c>
      <c r="C19" s="531" t="s">
        <v>326</v>
      </c>
      <c r="D19" s="531"/>
      <c r="E19" s="531"/>
      <c r="F19" s="261" t="s">
        <v>329</v>
      </c>
      <c r="G19" s="262">
        <v>1</v>
      </c>
      <c r="H19" s="263">
        <v>17241.8</v>
      </c>
    </row>
    <row r="20" spans="1:8">
      <c r="A20" s="230"/>
      <c r="B20" s="260"/>
      <c r="C20" s="532" t="s">
        <v>327</v>
      </c>
      <c r="D20" s="532"/>
      <c r="E20" s="532"/>
      <c r="F20" s="235" t="s">
        <v>329</v>
      </c>
      <c r="G20" s="236">
        <v>1</v>
      </c>
      <c r="H20" s="237">
        <f>0+H17+H18+H19</f>
        <v>65300</v>
      </c>
    </row>
    <row r="21" spans="1:8">
      <c r="A21" s="230">
        <v>4</v>
      </c>
      <c r="B21" s="260" t="s">
        <v>247</v>
      </c>
      <c r="C21" s="531" t="s">
        <v>326</v>
      </c>
      <c r="D21" s="531"/>
      <c r="E21" s="531"/>
      <c r="F21" s="261" t="s">
        <v>329</v>
      </c>
      <c r="G21" s="262">
        <v>1</v>
      </c>
      <c r="H21" s="263">
        <v>1831597</v>
      </c>
    </row>
    <row r="22" spans="1:8">
      <c r="A22" s="230"/>
      <c r="B22" s="260"/>
      <c r="C22" s="532" t="s">
        <v>327</v>
      </c>
      <c r="D22" s="532"/>
      <c r="E22" s="532"/>
      <c r="F22" s="235" t="s">
        <v>329</v>
      </c>
      <c r="G22" s="236">
        <v>1</v>
      </c>
      <c r="H22" s="237">
        <f>0+H21</f>
        <v>1831597</v>
      </c>
    </row>
    <row r="23" spans="1:8">
      <c r="A23" s="230">
        <v>5</v>
      </c>
      <c r="B23" s="260" t="s">
        <v>249</v>
      </c>
      <c r="C23" s="531" t="s">
        <v>326</v>
      </c>
      <c r="D23" s="531"/>
      <c r="E23" s="531"/>
      <c r="F23" s="261" t="s">
        <v>329</v>
      </c>
      <c r="G23" s="262">
        <v>1</v>
      </c>
      <c r="H23" s="263">
        <v>39300</v>
      </c>
    </row>
    <row r="24" spans="1:8">
      <c r="A24" s="230"/>
      <c r="B24" s="260"/>
      <c r="C24" s="532" t="s">
        <v>327</v>
      </c>
      <c r="D24" s="532"/>
      <c r="E24" s="532"/>
      <c r="F24" s="235" t="s">
        <v>329</v>
      </c>
      <c r="G24" s="236">
        <v>1</v>
      </c>
      <c r="H24" s="237">
        <f>0+H23</f>
        <v>39300</v>
      </c>
    </row>
    <row r="25" spans="1:8">
      <c r="A25" s="230">
        <v>6</v>
      </c>
      <c r="B25" s="260" t="s">
        <v>232</v>
      </c>
      <c r="C25" s="531" t="s">
        <v>324</v>
      </c>
      <c r="D25" s="531"/>
      <c r="E25" s="531"/>
      <c r="F25" s="261" t="s">
        <v>329</v>
      </c>
      <c r="G25" s="262">
        <v>1</v>
      </c>
      <c r="H25" s="263">
        <v>31150</v>
      </c>
    </row>
    <row r="26" spans="1:8">
      <c r="A26" s="230">
        <v>7</v>
      </c>
      <c r="B26" s="260" t="s">
        <v>232</v>
      </c>
      <c r="C26" s="531" t="s">
        <v>325</v>
      </c>
      <c r="D26" s="531"/>
      <c r="E26" s="531"/>
      <c r="F26" s="261" t="s">
        <v>329</v>
      </c>
      <c r="G26" s="262">
        <v>1</v>
      </c>
      <c r="H26" s="263">
        <v>40622.9</v>
      </c>
    </row>
    <row r="27" spans="1:8">
      <c r="A27" s="230">
        <v>8</v>
      </c>
      <c r="B27" s="260" t="s">
        <v>232</v>
      </c>
      <c r="C27" s="531" t="s">
        <v>326</v>
      </c>
      <c r="D27" s="531"/>
      <c r="E27" s="531"/>
      <c r="F27" s="261" t="s">
        <v>329</v>
      </c>
      <c r="G27" s="262">
        <v>1</v>
      </c>
      <c r="H27" s="263">
        <v>760859.5</v>
      </c>
    </row>
    <row r="28" spans="1:8">
      <c r="A28" s="230"/>
      <c r="B28" s="260"/>
      <c r="C28" s="532" t="s">
        <v>327</v>
      </c>
      <c r="D28" s="532"/>
      <c r="E28" s="532"/>
      <c r="F28" s="235" t="s">
        <v>329</v>
      </c>
      <c r="G28" s="236">
        <v>1</v>
      </c>
      <c r="H28" s="237">
        <f>0+H25+H26+H27</f>
        <v>832632.4</v>
      </c>
    </row>
    <row r="29" spans="1:8">
      <c r="A29" s="230">
        <v>9</v>
      </c>
      <c r="B29" s="260" t="s">
        <v>232</v>
      </c>
      <c r="C29" s="531" t="s">
        <v>324</v>
      </c>
      <c r="D29" s="531"/>
      <c r="E29" s="531"/>
      <c r="F29" s="261" t="s">
        <v>330</v>
      </c>
      <c r="G29" s="262">
        <v>1</v>
      </c>
      <c r="H29" s="263">
        <v>8596.14</v>
      </c>
    </row>
    <row r="30" spans="1:8">
      <c r="A30" s="230"/>
      <c r="B30" s="260"/>
      <c r="C30" s="532" t="s">
        <v>327</v>
      </c>
      <c r="D30" s="532"/>
      <c r="E30" s="532"/>
      <c r="F30" s="235" t="s">
        <v>330</v>
      </c>
      <c r="G30" s="236">
        <v>1</v>
      </c>
      <c r="H30" s="237">
        <f>0+H29</f>
        <v>8596.14</v>
      </c>
    </row>
    <row r="31" spans="1:8">
      <c r="A31" s="230">
        <v>10</v>
      </c>
      <c r="B31" s="260" t="s">
        <v>253</v>
      </c>
      <c r="C31" s="531" t="s">
        <v>326</v>
      </c>
      <c r="D31" s="531"/>
      <c r="E31" s="531"/>
      <c r="F31" s="261" t="s">
        <v>329</v>
      </c>
      <c r="G31" s="262">
        <v>1</v>
      </c>
      <c r="H31" s="263">
        <v>19300</v>
      </c>
    </row>
    <row r="32" spans="1:8">
      <c r="A32" s="230"/>
      <c r="B32" s="260"/>
      <c r="C32" s="532" t="s">
        <v>327</v>
      </c>
      <c r="D32" s="532"/>
      <c r="E32" s="532"/>
      <c r="F32" s="235" t="s">
        <v>329</v>
      </c>
      <c r="G32" s="236">
        <v>1</v>
      </c>
      <c r="H32" s="237">
        <f>0+H31</f>
        <v>19300</v>
      </c>
    </row>
    <row r="33" spans="1:8">
      <c r="A33" s="230">
        <v>11</v>
      </c>
      <c r="B33" s="260" t="s">
        <v>255</v>
      </c>
      <c r="C33" s="531" t="s">
        <v>326</v>
      </c>
      <c r="D33" s="531"/>
      <c r="E33" s="531"/>
      <c r="F33" s="261" t="s">
        <v>329</v>
      </c>
      <c r="G33" s="262">
        <v>1</v>
      </c>
      <c r="H33" s="263">
        <v>2480</v>
      </c>
    </row>
    <row r="34" spans="1:8">
      <c r="A34" s="230"/>
      <c r="B34" s="260"/>
      <c r="C34" s="532" t="s">
        <v>327</v>
      </c>
      <c r="D34" s="532"/>
      <c r="E34" s="532"/>
      <c r="F34" s="235" t="s">
        <v>329</v>
      </c>
      <c r="G34" s="236">
        <v>1</v>
      </c>
      <c r="H34" s="237">
        <f>0+H33</f>
        <v>2480</v>
      </c>
    </row>
    <row r="35" spans="1:8">
      <c r="A35" s="230"/>
      <c r="B35" s="260"/>
      <c r="C35" s="531"/>
      <c r="D35" s="531"/>
      <c r="E35" s="531"/>
      <c r="F35" s="261"/>
      <c r="G35" s="262"/>
      <c r="H35" s="263"/>
    </row>
    <row r="36" spans="1:8">
      <c r="A36" s="531" t="s">
        <v>331</v>
      </c>
      <c r="B36" s="531"/>
      <c r="C36" s="531"/>
      <c r="D36" s="531"/>
      <c r="E36" s="531"/>
      <c r="F36" s="533"/>
      <c r="G36" s="534"/>
      <c r="H36" s="535"/>
    </row>
    <row r="37" spans="1:8">
      <c r="A37" s="260"/>
      <c r="B37" s="260"/>
      <c r="C37" s="531"/>
      <c r="D37" s="531"/>
      <c r="E37" s="531"/>
      <c r="F37" s="261"/>
      <c r="G37" s="262"/>
      <c r="H37" s="263"/>
    </row>
    <row r="38" spans="1:8">
      <c r="A38" s="260">
        <v>1</v>
      </c>
      <c r="B38" s="260" t="s">
        <v>232</v>
      </c>
      <c r="C38" s="531" t="s">
        <v>324</v>
      </c>
      <c r="D38" s="531"/>
      <c r="E38" s="531"/>
      <c r="F38" s="261" t="s">
        <v>329</v>
      </c>
      <c r="G38" s="262">
        <v>1</v>
      </c>
      <c r="H38" s="263">
        <v>6008.88</v>
      </c>
    </row>
    <row r="39" spans="1:8">
      <c r="A39" s="260">
        <v>2</v>
      </c>
      <c r="B39" s="260" t="s">
        <v>232</v>
      </c>
      <c r="C39" s="531" t="s">
        <v>326</v>
      </c>
      <c r="D39" s="531"/>
      <c r="E39" s="531"/>
      <c r="F39" s="261" t="s">
        <v>329</v>
      </c>
      <c r="G39" s="262">
        <v>1</v>
      </c>
      <c r="H39" s="263">
        <v>505.96</v>
      </c>
    </row>
    <row r="40" spans="1:8">
      <c r="A40" s="260"/>
      <c r="B40" s="260"/>
      <c r="C40" s="532" t="s">
        <v>327</v>
      </c>
      <c r="D40" s="532"/>
      <c r="E40" s="532"/>
      <c r="F40" s="235" t="s">
        <v>329</v>
      </c>
      <c r="G40" s="236">
        <v>1</v>
      </c>
      <c r="H40" s="237">
        <f>0+H38+H39</f>
        <v>6514.84</v>
      </c>
    </row>
    <row r="41" spans="1:8">
      <c r="C41" s="536"/>
      <c r="D41" s="536"/>
      <c r="E41" s="536"/>
    </row>
    <row r="43" spans="1:8">
      <c r="A43" s="529" t="s">
        <v>223</v>
      </c>
      <c r="B43" s="529"/>
      <c r="C43" s="529"/>
      <c r="D43" s="529"/>
      <c r="E43" s="530" t="s">
        <v>224</v>
      </c>
      <c r="F43" s="530"/>
      <c r="G43" s="530"/>
      <c r="H43" s="530"/>
    </row>
    <row r="44" spans="1:8">
      <c r="E44" s="528" t="s">
        <v>328</v>
      </c>
      <c r="F44" s="528"/>
      <c r="G44" s="528"/>
      <c r="H44" s="528"/>
    </row>
    <row r="47" spans="1:8" ht="29.25" customHeight="1">
      <c r="A47" s="529" t="s">
        <v>228</v>
      </c>
      <c r="B47" s="529"/>
      <c r="C47" s="529"/>
      <c r="D47" s="529"/>
      <c r="E47" s="530" t="s">
        <v>229</v>
      </c>
      <c r="F47" s="530"/>
      <c r="G47" s="530"/>
      <c r="H47" s="530"/>
    </row>
    <row r="48" spans="1:8">
      <c r="E48" s="528" t="s">
        <v>328</v>
      </c>
      <c r="F48" s="528"/>
      <c r="G48" s="528"/>
      <c r="H48" s="528"/>
    </row>
  </sheetData>
  <mergeCells count="40">
    <mergeCell ref="E43:H43"/>
    <mergeCell ref="C18:E18"/>
    <mergeCell ref="C31:E31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B12:G12"/>
    <mergeCell ref="A14:B14"/>
    <mergeCell ref="A15:H15"/>
    <mergeCell ref="C16:E16"/>
    <mergeCell ref="C17:E17"/>
    <mergeCell ref="A2:H2"/>
    <mergeCell ref="A3:H3"/>
    <mergeCell ref="A6:H6"/>
    <mergeCell ref="A9:H9"/>
    <mergeCell ref="C11:F11"/>
    <mergeCell ref="E44:H44"/>
    <mergeCell ref="A47:D47"/>
    <mergeCell ref="E47:H47"/>
    <mergeCell ref="E48:H48"/>
    <mergeCell ref="C19:E19"/>
    <mergeCell ref="C32:E32"/>
    <mergeCell ref="C33:E33"/>
    <mergeCell ref="C34:E34"/>
    <mergeCell ref="C35:E35"/>
    <mergeCell ref="A36:H36"/>
    <mergeCell ref="C37:E37"/>
    <mergeCell ref="C39:E39"/>
    <mergeCell ref="C40:E40"/>
    <mergeCell ref="C41:E41"/>
    <mergeCell ref="C38:E38"/>
    <mergeCell ref="A43:D43"/>
  </mergeCells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28E79-B195-4120-9DED-02D0C44EA997}">
  <sheetPr>
    <pageSetUpPr fitToPage="1"/>
  </sheetPr>
  <dimension ref="A2:I46"/>
  <sheetViews>
    <sheetView topLeftCell="A12" workbookViewId="0">
      <selection activeCell="O25" sqref="O25"/>
    </sheetView>
  </sheetViews>
  <sheetFormatPr defaultRowHeight="15"/>
  <cols>
    <col min="1" max="1" width="6.42578125" style="264" customWidth="1"/>
    <col min="2" max="2" width="13.7109375" style="264" customWidth="1"/>
    <col min="3" max="3" width="11.5703125" style="264" customWidth="1"/>
    <col min="4" max="4" width="9.140625" style="264"/>
    <col min="5" max="5" width="7.140625" style="264" customWidth="1"/>
    <col min="6" max="6" width="13.7109375" style="264" customWidth="1"/>
    <col min="7" max="7" width="10" style="264" customWidth="1"/>
    <col min="8" max="8" width="13.5703125" style="264" customWidth="1"/>
    <col min="9" max="9" width="9.140625" style="264"/>
    <col min="257" max="257" width="6.42578125" customWidth="1"/>
    <col min="258" max="258" width="13.7109375" customWidth="1"/>
    <col min="259" max="259" width="11.5703125" customWidth="1"/>
    <col min="261" max="261" width="7.140625" customWidth="1"/>
    <col min="262" max="262" width="13.7109375" customWidth="1"/>
    <col min="263" max="263" width="10" customWidth="1"/>
    <col min="264" max="264" width="13.5703125" customWidth="1"/>
    <col min="513" max="513" width="6.42578125" customWidth="1"/>
    <col min="514" max="514" width="13.7109375" customWidth="1"/>
    <col min="515" max="515" width="11.5703125" customWidth="1"/>
    <col min="517" max="517" width="7.140625" customWidth="1"/>
    <col min="518" max="518" width="13.7109375" customWidth="1"/>
    <col min="519" max="519" width="10" customWidth="1"/>
    <col min="520" max="520" width="13.5703125" customWidth="1"/>
    <col min="769" max="769" width="6.42578125" customWidth="1"/>
    <col min="770" max="770" width="13.7109375" customWidth="1"/>
    <col min="771" max="771" width="11.5703125" customWidth="1"/>
    <col min="773" max="773" width="7.140625" customWidth="1"/>
    <col min="774" max="774" width="13.7109375" customWidth="1"/>
    <col min="775" max="775" width="10" customWidth="1"/>
    <col min="776" max="776" width="13.5703125" customWidth="1"/>
    <col min="1025" max="1025" width="6.42578125" customWidth="1"/>
    <col min="1026" max="1026" width="13.7109375" customWidth="1"/>
    <col min="1027" max="1027" width="11.5703125" customWidth="1"/>
    <col min="1029" max="1029" width="7.140625" customWidth="1"/>
    <col min="1030" max="1030" width="13.7109375" customWidth="1"/>
    <col min="1031" max="1031" width="10" customWidth="1"/>
    <col min="1032" max="1032" width="13.5703125" customWidth="1"/>
    <col min="1281" max="1281" width="6.42578125" customWidth="1"/>
    <col min="1282" max="1282" width="13.7109375" customWidth="1"/>
    <col min="1283" max="1283" width="11.5703125" customWidth="1"/>
    <col min="1285" max="1285" width="7.140625" customWidth="1"/>
    <col min="1286" max="1286" width="13.7109375" customWidth="1"/>
    <col min="1287" max="1287" width="10" customWidth="1"/>
    <col min="1288" max="1288" width="13.5703125" customWidth="1"/>
    <col min="1537" max="1537" width="6.42578125" customWidth="1"/>
    <col min="1538" max="1538" width="13.7109375" customWidth="1"/>
    <col min="1539" max="1539" width="11.5703125" customWidth="1"/>
    <col min="1541" max="1541" width="7.140625" customWidth="1"/>
    <col min="1542" max="1542" width="13.7109375" customWidth="1"/>
    <col min="1543" max="1543" width="10" customWidth="1"/>
    <col min="1544" max="1544" width="13.5703125" customWidth="1"/>
    <col min="1793" max="1793" width="6.42578125" customWidth="1"/>
    <col min="1794" max="1794" width="13.7109375" customWidth="1"/>
    <col min="1795" max="1795" width="11.5703125" customWidth="1"/>
    <col min="1797" max="1797" width="7.140625" customWidth="1"/>
    <col min="1798" max="1798" width="13.7109375" customWidth="1"/>
    <col min="1799" max="1799" width="10" customWidth="1"/>
    <col min="1800" max="1800" width="13.5703125" customWidth="1"/>
    <col min="2049" max="2049" width="6.42578125" customWidth="1"/>
    <col min="2050" max="2050" width="13.7109375" customWidth="1"/>
    <col min="2051" max="2051" width="11.5703125" customWidth="1"/>
    <col min="2053" max="2053" width="7.140625" customWidth="1"/>
    <col min="2054" max="2054" width="13.7109375" customWidth="1"/>
    <col min="2055" max="2055" width="10" customWidth="1"/>
    <col min="2056" max="2056" width="13.5703125" customWidth="1"/>
    <col min="2305" max="2305" width="6.42578125" customWidth="1"/>
    <col min="2306" max="2306" width="13.7109375" customWidth="1"/>
    <col min="2307" max="2307" width="11.5703125" customWidth="1"/>
    <col min="2309" max="2309" width="7.140625" customWidth="1"/>
    <col min="2310" max="2310" width="13.7109375" customWidth="1"/>
    <col min="2311" max="2311" width="10" customWidth="1"/>
    <col min="2312" max="2312" width="13.5703125" customWidth="1"/>
    <col min="2561" max="2561" width="6.42578125" customWidth="1"/>
    <col min="2562" max="2562" width="13.7109375" customWidth="1"/>
    <col min="2563" max="2563" width="11.5703125" customWidth="1"/>
    <col min="2565" max="2565" width="7.140625" customWidth="1"/>
    <col min="2566" max="2566" width="13.7109375" customWidth="1"/>
    <col min="2567" max="2567" width="10" customWidth="1"/>
    <col min="2568" max="2568" width="13.5703125" customWidth="1"/>
    <col min="2817" max="2817" width="6.42578125" customWidth="1"/>
    <col min="2818" max="2818" width="13.7109375" customWidth="1"/>
    <col min="2819" max="2819" width="11.5703125" customWidth="1"/>
    <col min="2821" max="2821" width="7.140625" customWidth="1"/>
    <col min="2822" max="2822" width="13.7109375" customWidth="1"/>
    <col min="2823" max="2823" width="10" customWidth="1"/>
    <col min="2824" max="2824" width="13.5703125" customWidth="1"/>
    <col min="3073" max="3073" width="6.42578125" customWidth="1"/>
    <col min="3074" max="3074" width="13.7109375" customWidth="1"/>
    <col min="3075" max="3075" width="11.5703125" customWidth="1"/>
    <col min="3077" max="3077" width="7.140625" customWidth="1"/>
    <col min="3078" max="3078" width="13.7109375" customWidth="1"/>
    <col min="3079" max="3079" width="10" customWidth="1"/>
    <col min="3080" max="3080" width="13.5703125" customWidth="1"/>
    <col min="3329" max="3329" width="6.42578125" customWidth="1"/>
    <col min="3330" max="3330" width="13.7109375" customWidth="1"/>
    <col min="3331" max="3331" width="11.5703125" customWidth="1"/>
    <col min="3333" max="3333" width="7.140625" customWidth="1"/>
    <col min="3334" max="3334" width="13.7109375" customWidth="1"/>
    <col min="3335" max="3335" width="10" customWidth="1"/>
    <col min="3336" max="3336" width="13.5703125" customWidth="1"/>
    <col min="3585" max="3585" width="6.42578125" customWidth="1"/>
    <col min="3586" max="3586" width="13.7109375" customWidth="1"/>
    <col min="3587" max="3587" width="11.5703125" customWidth="1"/>
    <col min="3589" max="3589" width="7.140625" customWidth="1"/>
    <col min="3590" max="3590" width="13.7109375" customWidth="1"/>
    <col min="3591" max="3591" width="10" customWidth="1"/>
    <col min="3592" max="3592" width="13.5703125" customWidth="1"/>
    <col min="3841" max="3841" width="6.42578125" customWidth="1"/>
    <col min="3842" max="3842" width="13.7109375" customWidth="1"/>
    <col min="3843" max="3843" width="11.5703125" customWidth="1"/>
    <col min="3845" max="3845" width="7.140625" customWidth="1"/>
    <col min="3846" max="3846" width="13.7109375" customWidth="1"/>
    <col min="3847" max="3847" width="10" customWidth="1"/>
    <col min="3848" max="3848" width="13.5703125" customWidth="1"/>
    <col min="4097" max="4097" width="6.42578125" customWidth="1"/>
    <col min="4098" max="4098" width="13.7109375" customWidth="1"/>
    <col min="4099" max="4099" width="11.5703125" customWidth="1"/>
    <col min="4101" max="4101" width="7.140625" customWidth="1"/>
    <col min="4102" max="4102" width="13.7109375" customWidth="1"/>
    <col min="4103" max="4103" width="10" customWidth="1"/>
    <col min="4104" max="4104" width="13.5703125" customWidth="1"/>
    <col min="4353" max="4353" width="6.42578125" customWidth="1"/>
    <col min="4354" max="4354" width="13.7109375" customWidth="1"/>
    <col min="4355" max="4355" width="11.5703125" customWidth="1"/>
    <col min="4357" max="4357" width="7.140625" customWidth="1"/>
    <col min="4358" max="4358" width="13.7109375" customWidth="1"/>
    <col min="4359" max="4359" width="10" customWidth="1"/>
    <col min="4360" max="4360" width="13.5703125" customWidth="1"/>
    <col min="4609" max="4609" width="6.42578125" customWidth="1"/>
    <col min="4610" max="4610" width="13.7109375" customWidth="1"/>
    <col min="4611" max="4611" width="11.5703125" customWidth="1"/>
    <col min="4613" max="4613" width="7.140625" customWidth="1"/>
    <col min="4614" max="4614" width="13.7109375" customWidth="1"/>
    <col min="4615" max="4615" width="10" customWidth="1"/>
    <col min="4616" max="4616" width="13.5703125" customWidth="1"/>
    <col min="4865" max="4865" width="6.42578125" customWidth="1"/>
    <col min="4866" max="4866" width="13.7109375" customWidth="1"/>
    <col min="4867" max="4867" width="11.5703125" customWidth="1"/>
    <col min="4869" max="4869" width="7.140625" customWidth="1"/>
    <col min="4870" max="4870" width="13.7109375" customWidth="1"/>
    <col min="4871" max="4871" width="10" customWidth="1"/>
    <col min="4872" max="4872" width="13.5703125" customWidth="1"/>
    <col min="5121" max="5121" width="6.42578125" customWidth="1"/>
    <col min="5122" max="5122" width="13.7109375" customWidth="1"/>
    <col min="5123" max="5123" width="11.5703125" customWidth="1"/>
    <col min="5125" max="5125" width="7.140625" customWidth="1"/>
    <col min="5126" max="5126" width="13.7109375" customWidth="1"/>
    <col min="5127" max="5127" width="10" customWidth="1"/>
    <col min="5128" max="5128" width="13.5703125" customWidth="1"/>
    <col min="5377" max="5377" width="6.42578125" customWidth="1"/>
    <col min="5378" max="5378" width="13.7109375" customWidth="1"/>
    <col min="5379" max="5379" width="11.5703125" customWidth="1"/>
    <col min="5381" max="5381" width="7.140625" customWidth="1"/>
    <col min="5382" max="5382" width="13.7109375" customWidth="1"/>
    <col min="5383" max="5383" width="10" customWidth="1"/>
    <col min="5384" max="5384" width="13.5703125" customWidth="1"/>
    <col min="5633" max="5633" width="6.42578125" customWidth="1"/>
    <col min="5634" max="5634" width="13.7109375" customWidth="1"/>
    <col min="5635" max="5635" width="11.5703125" customWidth="1"/>
    <col min="5637" max="5637" width="7.140625" customWidth="1"/>
    <col min="5638" max="5638" width="13.7109375" customWidth="1"/>
    <col min="5639" max="5639" width="10" customWidth="1"/>
    <col min="5640" max="5640" width="13.5703125" customWidth="1"/>
    <col min="5889" max="5889" width="6.42578125" customWidth="1"/>
    <col min="5890" max="5890" width="13.7109375" customWidth="1"/>
    <col min="5891" max="5891" width="11.5703125" customWidth="1"/>
    <col min="5893" max="5893" width="7.140625" customWidth="1"/>
    <col min="5894" max="5894" width="13.7109375" customWidth="1"/>
    <col min="5895" max="5895" width="10" customWidth="1"/>
    <col min="5896" max="5896" width="13.5703125" customWidth="1"/>
    <col min="6145" max="6145" width="6.42578125" customWidth="1"/>
    <col min="6146" max="6146" width="13.7109375" customWidth="1"/>
    <col min="6147" max="6147" width="11.5703125" customWidth="1"/>
    <col min="6149" max="6149" width="7.140625" customWidth="1"/>
    <col min="6150" max="6150" width="13.7109375" customWidth="1"/>
    <col min="6151" max="6151" width="10" customWidth="1"/>
    <col min="6152" max="6152" width="13.5703125" customWidth="1"/>
    <col min="6401" max="6401" width="6.42578125" customWidth="1"/>
    <col min="6402" max="6402" width="13.7109375" customWidth="1"/>
    <col min="6403" max="6403" width="11.5703125" customWidth="1"/>
    <col min="6405" max="6405" width="7.140625" customWidth="1"/>
    <col min="6406" max="6406" width="13.7109375" customWidth="1"/>
    <col min="6407" max="6407" width="10" customWidth="1"/>
    <col min="6408" max="6408" width="13.5703125" customWidth="1"/>
    <col min="6657" max="6657" width="6.42578125" customWidth="1"/>
    <col min="6658" max="6658" width="13.7109375" customWidth="1"/>
    <col min="6659" max="6659" width="11.5703125" customWidth="1"/>
    <col min="6661" max="6661" width="7.140625" customWidth="1"/>
    <col min="6662" max="6662" width="13.7109375" customWidth="1"/>
    <col min="6663" max="6663" width="10" customWidth="1"/>
    <col min="6664" max="6664" width="13.5703125" customWidth="1"/>
    <col min="6913" max="6913" width="6.42578125" customWidth="1"/>
    <col min="6914" max="6914" width="13.7109375" customWidth="1"/>
    <col min="6915" max="6915" width="11.5703125" customWidth="1"/>
    <col min="6917" max="6917" width="7.140625" customWidth="1"/>
    <col min="6918" max="6918" width="13.7109375" customWidth="1"/>
    <col min="6919" max="6919" width="10" customWidth="1"/>
    <col min="6920" max="6920" width="13.5703125" customWidth="1"/>
    <col min="7169" max="7169" width="6.42578125" customWidth="1"/>
    <col min="7170" max="7170" width="13.7109375" customWidth="1"/>
    <col min="7171" max="7171" width="11.5703125" customWidth="1"/>
    <col min="7173" max="7173" width="7.140625" customWidth="1"/>
    <col min="7174" max="7174" width="13.7109375" customWidth="1"/>
    <col min="7175" max="7175" width="10" customWidth="1"/>
    <col min="7176" max="7176" width="13.5703125" customWidth="1"/>
    <col min="7425" max="7425" width="6.42578125" customWidth="1"/>
    <col min="7426" max="7426" width="13.7109375" customWidth="1"/>
    <col min="7427" max="7427" width="11.5703125" customWidth="1"/>
    <col min="7429" max="7429" width="7.140625" customWidth="1"/>
    <col min="7430" max="7430" width="13.7109375" customWidth="1"/>
    <col min="7431" max="7431" width="10" customWidth="1"/>
    <col min="7432" max="7432" width="13.5703125" customWidth="1"/>
    <col min="7681" max="7681" width="6.42578125" customWidth="1"/>
    <col min="7682" max="7682" width="13.7109375" customWidth="1"/>
    <col min="7683" max="7683" width="11.5703125" customWidth="1"/>
    <col min="7685" max="7685" width="7.140625" customWidth="1"/>
    <col min="7686" max="7686" width="13.7109375" customWidth="1"/>
    <col min="7687" max="7687" width="10" customWidth="1"/>
    <col min="7688" max="7688" width="13.5703125" customWidth="1"/>
    <col min="7937" max="7937" width="6.42578125" customWidth="1"/>
    <col min="7938" max="7938" width="13.7109375" customWidth="1"/>
    <col min="7939" max="7939" width="11.5703125" customWidth="1"/>
    <col min="7941" max="7941" width="7.140625" customWidth="1"/>
    <col min="7942" max="7942" width="13.7109375" customWidth="1"/>
    <col min="7943" max="7943" width="10" customWidth="1"/>
    <col min="7944" max="7944" width="13.5703125" customWidth="1"/>
    <col min="8193" max="8193" width="6.42578125" customWidth="1"/>
    <col min="8194" max="8194" width="13.7109375" customWidth="1"/>
    <col min="8195" max="8195" width="11.5703125" customWidth="1"/>
    <col min="8197" max="8197" width="7.140625" customWidth="1"/>
    <col min="8198" max="8198" width="13.7109375" customWidth="1"/>
    <col min="8199" max="8199" width="10" customWidth="1"/>
    <col min="8200" max="8200" width="13.5703125" customWidth="1"/>
    <col min="8449" max="8449" width="6.42578125" customWidth="1"/>
    <col min="8450" max="8450" width="13.7109375" customWidth="1"/>
    <col min="8451" max="8451" width="11.5703125" customWidth="1"/>
    <col min="8453" max="8453" width="7.140625" customWidth="1"/>
    <col min="8454" max="8454" width="13.7109375" customWidth="1"/>
    <col min="8455" max="8455" width="10" customWidth="1"/>
    <col min="8456" max="8456" width="13.5703125" customWidth="1"/>
    <col min="8705" max="8705" width="6.42578125" customWidth="1"/>
    <col min="8706" max="8706" width="13.7109375" customWidth="1"/>
    <col min="8707" max="8707" width="11.5703125" customWidth="1"/>
    <col min="8709" max="8709" width="7.140625" customWidth="1"/>
    <col min="8710" max="8710" width="13.7109375" customWidth="1"/>
    <col min="8711" max="8711" width="10" customWidth="1"/>
    <col min="8712" max="8712" width="13.5703125" customWidth="1"/>
    <col min="8961" max="8961" width="6.42578125" customWidth="1"/>
    <col min="8962" max="8962" width="13.7109375" customWidth="1"/>
    <col min="8963" max="8963" width="11.5703125" customWidth="1"/>
    <col min="8965" max="8965" width="7.140625" customWidth="1"/>
    <col min="8966" max="8966" width="13.7109375" customWidth="1"/>
    <col min="8967" max="8967" width="10" customWidth="1"/>
    <col min="8968" max="8968" width="13.5703125" customWidth="1"/>
    <col min="9217" max="9217" width="6.42578125" customWidth="1"/>
    <col min="9218" max="9218" width="13.7109375" customWidth="1"/>
    <col min="9219" max="9219" width="11.5703125" customWidth="1"/>
    <col min="9221" max="9221" width="7.140625" customWidth="1"/>
    <col min="9222" max="9222" width="13.7109375" customWidth="1"/>
    <col min="9223" max="9223" width="10" customWidth="1"/>
    <col min="9224" max="9224" width="13.5703125" customWidth="1"/>
    <col min="9473" max="9473" width="6.42578125" customWidth="1"/>
    <col min="9474" max="9474" width="13.7109375" customWidth="1"/>
    <col min="9475" max="9475" width="11.5703125" customWidth="1"/>
    <col min="9477" max="9477" width="7.140625" customWidth="1"/>
    <col min="9478" max="9478" width="13.7109375" customWidth="1"/>
    <col min="9479" max="9479" width="10" customWidth="1"/>
    <col min="9480" max="9480" width="13.5703125" customWidth="1"/>
    <col min="9729" max="9729" width="6.42578125" customWidth="1"/>
    <col min="9730" max="9730" width="13.7109375" customWidth="1"/>
    <col min="9731" max="9731" width="11.5703125" customWidth="1"/>
    <col min="9733" max="9733" width="7.140625" customWidth="1"/>
    <col min="9734" max="9734" width="13.7109375" customWidth="1"/>
    <col min="9735" max="9735" width="10" customWidth="1"/>
    <col min="9736" max="9736" width="13.5703125" customWidth="1"/>
    <col min="9985" max="9985" width="6.42578125" customWidth="1"/>
    <col min="9986" max="9986" width="13.7109375" customWidth="1"/>
    <col min="9987" max="9987" width="11.5703125" customWidth="1"/>
    <col min="9989" max="9989" width="7.140625" customWidth="1"/>
    <col min="9990" max="9990" width="13.7109375" customWidth="1"/>
    <col min="9991" max="9991" width="10" customWidth="1"/>
    <col min="9992" max="9992" width="13.5703125" customWidth="1"/>
    <col min="10241" max="10241" width="6.42578125" customWidth="1"/>
    <col min="10242" max="10242" width="13.7109375" customWidth="1"/>
    <col min="10243" max="10243" width="11.5703125" customWidth="1"/>
    <col min="10245" max="10245" width="7.140625" customWidth="1"/>
    <col min="10246" max="10246" width="13.7109375" customWidth="1"/>
    <col min="10247" max="10247" width="10" customWidth="1"/>
    <col min="10248" max="10248" width="13.5703125" customWidth="1"/>
    <col min="10497" max="10497" width="6.42578125" customWidth="1"/>
    <col min="10498" max="10498" width="13.7109375" customWidth="1"/>
    <col min="10499" max="10499" width="11.5703125" customWidth="1"/>
    <col min="10501" max="10501" width="7.140625" customWidth="1"/>
    <col min="10502" max="10502" width="13.7109375" customWidth="1"/>
    <col min="10503" max="10503" width="10" customWidth="1"/>
    <col min="10504" max="10504" width="13.5703125" customWidth="1"/>
    <col min="10753" max="10753" width="6.42578125" customWidth="1"/>
    <col min="10754" max="10754" width="13.7109375" customWidth="1"/>
    <col min="10755" max="10755" width="11.5703125" customWidth="1"/>
    <col min="10757" max="10757" width="7.140625" customWidth="1"/>
    <col min="10758" max="10758" width="13.7109375" customWidth="1"/>
    <col min="10759" max="10759" width="10" customWidth="1"/>
    <col min="10760" max="10760" width="13.5703125" customWidth="1"/>
    <col min="11009" max="11009" width="6.42578125" customWidth="1"/>
    <col min="11010" max="11010" width="13.7109375" customWidth="1"/>
    <col min="11011" max="11011" width="11.5703125" customWidth="1"/>
    <col min="11013" max="11013" width="7.140625" customWidth="1"/>
    <col min="11014" max="11014" width="13.7109375" customWidth="1"/>
    <col min="11015" max="11015" width="10" customWidth="1"/>
    <col min="11016" max="11016" width="13.5703125" customWidth="1"/>
    <col min="11265" max="11265" width="6.42578125" customWidth="1"/>
    <col min="11266" max="11266" width="13.7109375" customWidth="1"/>
    <col min="11267" max="11267" width="11.5703125" customWidth="1"/>
    <col min="11269" max="11269" width="7.140625" customWidth="1"/>
    <col min="11270" max="11270" width="13.7109375" customWidth="1"/>
    <col min="11271" max="11271" width="10" customWidth="1"/>
    <col min="11272" max="11272" width="13.5703125" customWidth="1"/>
    <col min="11521" max="11521" width="6.42578125" customWidth="1"/>
    <col min="11522" max="11522" width="13.7109375" customWidth="1"/>
    <col min="11523" max="11523" width="11.5703125" customWidth="1"/>
    <col min="11525" max="11525" width="7.140625" customWidth="1"/>
    <col min="11526" max="11526" width="13.7109375" customWidth="1"/>
    <col min="11527" max="11527" width="10" customWidth="1"/>
    <col min="11528" max="11528" width="13.5703125" customWidth="1"/>
    <col min="11777" max="11777" width="6.42578125" customWidth="1"/>
    <col min="11778" max="11778" width="13.7109375" customWidth="1"/>
    <col min="11779" max="11779" width="11.5703125" customWidth="1"/>
    <col min="11781" max="11781" width="7.140625" customWidth="1"/>
    <col min="11782" max="11782" width="13.7109375" customWidth="1"/>
    <col min="11783" max="11783" width="10" customWidth="1"/>
    <col min="11784" max="11784" width="13.5703125" customWidth="1"/>
    <col min="12033" max="12033" width="6.42578125" customWidth="1"/>
    <col min="12034" max="12034" width="13.7109375" customWidth="1"/>
    <col min="12035" max="12035" width="11.5703125" customWidth="1"/>
    <col min="12037" max="12037" width="7.140625" customWidth="1"/>
    <col min="12038" max="12038" width="13.7109375" customWidth="1"/>
    <col min="12039" max="12039" width="10" customWidth="1"/>
    <col min="12040" max="12040" width="13.5703125" customWidth="1"/>
    <col min="12289" max="12289" width="6.42578125" customWidth="1"/>
    <col min="12290" max="12290" width="13.7109375" customWidth="1"/>
    <col min="12291" max="12291" width="11.5703125" customWidth="1"/>
    <col min="12293" max="12293" width="7.140625" customWidth="1"/>
    <col min="12294" max="12294" width="13.7109375" customWidth="1"/>
    <col min="12295" max="12295" width="10" customWidth="1"/>
    <col min="12296" max="12296" width="13.5703125" customWidth="1"/>
    <col min="12545" max="12545" width="6.42578125" customWidth="1"/>
    <col min="12546" max="12546" width="13.7109375" customWidth="1"/>
    <col min="12547" max="12547" width="11.5703125" customWidth="1"/>
    <col min="12549" max="12549" width="7.140625" customWidth="1"/>
    <col min="12550" max="12550" width="13.7109375" customWidth="1"/>
    <col min="12551" max="12551" width="10" customWidth="1"/>
    <col min="12552" max="12552" width="13.5703125" customWidth="1"/>
    <col min="12801" max="12801" width="6.42578125" customWidth="1"/>
    <col min="12802" max="12802" width="13.7109375" customWidth="1"/>
    <col min="12803" max="12803" width="11.5703125" customWidth="1"/>
    <col min="12805" max="12805" width="7.140625" customWidth="1"/>
    <col min="12806" max="12806" width="13.7109375" customWidth="1"/>
    <col min="12807" max="12807" width="10" customWidth="1"/>
    <col min="12808" max="12808" width="13.5703125" customWidth="1"/>
    <col min="13057" max="13057" width="6.42578125" customWidth="1"/>
    <col min="13058" max="13058" width="13.7109375" customWidth="1"/>
    <col min="13059" max="13059" width="11.5703125" customWidth="1"/>
    <col min="13061" max="13061" width="7.140625" customWidth="1"/>
    <col min="13062" max="13062" width="13.7109375" customWidth="1"/>
    <col min="13063" max="13063" width="10" customWidth="1"/>
    <col min="13064" max="13064" width="13.5703125" customWidth="1"/>
    <col min="13313" max="13313" width="6.42578125" customWidth="1"/>
    <col min="13314" max="13314" width="13.7109375" customWidth="1"/>
    <col min="13315" max="13315" width="11.5703125" customWidth="1"/>
    <col min="13317" max="13317" width="7.140625" customWidth="1"/>
    <col min="13318" max="13318" width="13.7109375" customWidth="1"/>
    <col min="13319" max="13319" width="10" customWidth="1"/>
    <col min="13320" max="13320" width="13.5703125" customWidth="1"/>
    <col min="13569" max="13569" width="6.42578125" customWidth="1"/>
    <col min="13570" max="13570" width="13.7109375" customWidth="1"/>
    <col min="13571" max="13571" width="11.5703125" customWidth="1"/>
    <col min="13573" max="13573" width="7.140625" customWidth="1"/>
    <col min="13574" max="13574" width="13.7109375" customWidth="1"/>
    <col min="13575" max="13575" width="10" customWidth="1"/>
    <col min="13576" max="13576" width="13.5703125" customWidth="1"/>
    <col min="13825" max="13825" width="6.42578125" customWidth="1"/>
    <col min="13826" max="13826" width="13.7109375" customWidth="1"/>
    <col min="13827" max="13827" width="11.5703125" customWidth="1"/>
    <col min="13829" max="13829" width="7.140625" customWidth="1"/>
    <col min="13830" max="13830" width="13.7109375" customWidth="1"/>
    <col min="13831" max="13831" width="10" customWidth="1"/>
    <col min="13832" max="13832" width="13.5703125" customWidth="1"/>
    <col min="14081" max="14081" width="6.42578125" customWidth="1"/>
    <col min="14082" max="14082" width="13.7109375" customWidth="1"/>
    <col min="14083" max="14083" width="11.5703125" customWidth="1"/>
    <col min="14085" max="14085" width="7.140625" customWidth="1"/>
    <col min="14086" max="14086" width="13.7109375" customWidth="1"/>
    <col min="14087" max="14087" width="10" customWidth="1"/>
    <col min="14088" max="14088" width="13.5703125" customWidth="1"/>
    <col min="14337" max="14337" width="6.42578125" customWidth="1"/>
    <col min="14338" max="14338" width="13.7109375" customWidth="1"/>
    <col min="14339" max="14339" width="11.5703125" customWidth="1"/>
    <col min="14341" max="14341" width="7.140625" customWidth="1"/>
    <col min="14342" max="14342" width="13.7109375" customWidth="1"/>
    <col min="14343" max="14343" width="10" customWidth="1"/>
    <col min="14344" max="14344" width="13.5703125" customWidth="1"/>
    <col min="14593" max="14593" width="6.42578125" customWidth="1"/>
    <col min="14594" max="14594" width="13.7109375" customWidth="1"/>
    <col min="14595" max="14595" width="11.5703125" customWidth="1"/>
    <col min="14597" max="14597" width="7.140625" customWidth="1"/>
    <col min="14598" max="14598" width="13.7109375" customWidth="1"/>
    <col min="14599" max="14599" width="10" customWidth="1"/>
    <col min="14600" max="14600" width="13.5703125" customWidth="1"/>
    <col min="14849" max="14849" width="6.42578125" customWidth="1"/>
    <col min="14850" max="14850" width="13.7109375" customWidth="1"/>
    <col min="14851" max="14851" width="11.5703125" customWidth="1"/>
    <col min="14853" max="14853" width="7.140625" customWidth="1"/>
    <col min="14854" max="14854" width="13.7109375" customWidth="1"/>
    <col min="14855" max="14855" width="10" customWidth="1"/>
    <col min="14856" max="14856" width="13.5703125" customWidth="1"/>
    <col min="15105" max="15105" width="6.42578125" customWidth="1"/>
    <col min="15106" max="15106" width="13.7109375" customWidth="1"/>
    <col min="15107" max="15107" width="11.5703125" customWidth="1"/>
    <col min="15109" max="15109" width="7.140625" customWidth="1"/>
    <col min="15110" max="15110" width="13.7109375" customWidth="1"/>
    <col min="15111" max="15111" width="10" customWidth="1"/>
    <col min="15112" max="15112" width="13.5703125" customWidth="1"/>
    <col min="15361" max="15361" width="6.42578125" customWidth="1"/>
    <col min="15362" max="15362" width="13.7109375" customWidth="1"/>
    <col min="15363" max="15363" width="11.5703125" customWidth="1"/>
    <col min="15365" max="15365" width="7.140625" customWidth="1"/>
    <col min="15366" max="15366" width="13.7109375" customWidth="1"/>
    <col min="15367" max="15367" width="10" customWidth="1"/>
    <col min="15368" max="15368" width="13.5703125" customWidth="1"/>
    <col min="15617" max="15617" width="6.42578125" customWidth="1"/>
    <col min="15618" max="15618" width="13.7109375" customWidth="1"/>
    <col min="15619" max="15619" width="11.5703125" customWidth="1"/>
    <col min="15621" max="15621" width="7.140625" customWidth="1"/>
    <col min="15622" max="15622" width="13.7109375" customWidth="1"/>
    <col min="15623" max="15623" width="10" customWidth="1"/>
    <col min="15624" max="15624" width="13.5703125" customWidth="1"/>
    <col min="15873" max="15873" width="6.42578125" customWidth="1"/>
    <col min="15874" max="15874" width="13.7109375" customWidth="1"/>
    <col min="15875" max="15875" width="11.5703125" customWidth="1"/>
    <col min="15877" max="15877" width="7.140625" customWidth="1"/>
    <col min="15878" max="15878" width="13.7109375" customWidth="1"/>
    <col min="15879" max="15879" width="10" customWidth="1"/>
    <col min="15880" max="15880" width="13.5703125" customWidth="1"/>
    <col min="16129" max="16129" width="6.42578125" customWidth="1"/>
    <col min="16130" max="16130" width="13.7109375" customWidth="1"/>
    <col min="16131" max="16131" width="11.5703125" customWidth="1"/>
    <col min="16133" max="16133" width="7.140625" customWidth="1"/>
    <col min="16134" max="16134" width="13.7109375" customWidth="1"/>
    <col min="16135" max="16135" width="10" customWidth="1"/>
    <col min="16136" max="16136" width="13.5703125" customWidth="1"/>
  </cols>
  <sheetData>
    <row r="2" spans="1:9">
      <c r="A2" s="537" t="s">
        <v>310</v>
      </c>
      <c r="B2" s="537"/>
      <c r="C2" s="537"/>
      <c r="D2" s="537"/>
      <c r="E2" s="537"/>
      <c r="F2" s="537"/>
      <c r="G2" s="537"/>
      <c r="H2" s="537"/>
    </row>
    <row r="3" spans="1:9">
      <c r="A3" s="538" t="s">
        <v>259</v>
      </c>
      <c r="B3" s="538"/>
      <c r="C3" s="538"/>
      <c r="D3" s="538"/>
      <c r="E3" s="538"/>
      <c r="F3" s="538"/>
      <c r="G3" s="538"/>
      <c r="H3" s="538"/>
    </row>
    <row r="6" spans="1:9">
      <c r="A6" s="539" t="s">
        <v>311</v>
      </c>
      <c r="B6" s="539"/>
      <c r="C6" s="539"/>
      <c r="D6" s="539"/>
      <c r="E6" s="539"/>
      <c r="F6" s="539"/>
      <c r="G6" s="539"/>
      <c r="H6" s="539"/>
    </row>
    <row r="9" spans="1:9" ht="15" customHeight="1">
      <c r="A9" s="540" t="s">
        <v>312</v>
      </c>
      <c r="B9" s="540"/>
      <c r="C9" s="540"/>
      <c r="D9" s="540"/>
      <c r="E9" s="540"/>
      <c r="F9" s="540"/>
      <c r="G9" s="540"/>
      <c r="H9" s="540"/>
      <c r="I9"/>
    </row>
    <row r="10" spans="1:9">
      <c r="D10" s="227"/>
    </row>
    <row r="11" spans="1:9">
      <c r="C11" s="539" t="s">
        <v>313</v>
      </c>
      <c r="D11" s="539"/>
      <c r="E11" s="539"/>
      <c r="F11" s="539"/>
    </row>
    <row r="12" spans="1:9">
      <c r="B12" s="541" t="s">
        <v>314</v>
      </c>
      <c r="C12" s="541"/>
      <c r="D12" s="541"/>
      <c r="E12" s="541"/>
      <c r="F12" s="541"/>
      <c r="G12" s="541"/>
    </row>
    <row r="14" spans="1:9" ht="15" customHeight="1">
      <c r="A14" s="529" t="s">
        <v>315</v>
      </c>
      <c r="B14" s="529"/>
      <c r="C14" s="228" t="s">
        <v>316</v>
      </c>
      <c r="D14" s="229"/>
      <c r="E14" s="229"/>
      <c r="F14" s="229"/>
      <c r="G14" s="229"/>
      <c r="H14" s="229"/>
      <c r="I14"/>
    </row>
    <row r="15" spans="1:9">
      <c r="A15" s="542" t="s">
        <v>317</v>
      </c>
      <c r="B15" s="542"/>
      <c r="C15" s="542"/>
      <c r="D15" s="542"/>
      <c r="E15" s="542"/>
      <c r="F15" s="542"/>
      <c r="G15" s="542"/>
      <c r="H15" s="542"/>
    </row>
    <row r="16" spans="1:9" ht="27.95" customHeight="1">
      <c r="A16" s="239" t="s">
        <v>318</v>
      </c>
      <c r="B16" s="239" t="s">
        <v>319</v>
      </c>
      <c r="C16" s="543" t="s">
        <v>320</v>
      </c>
      <c r="D16" s="544"/>
      <c r="E16" s="545"/>
      <c r="F16" s="239" t="s">
        <v>321</v>
      </c>
      <c r="G16" s="240" t="s">
        <v>322</v>
      </c>
      <c r="H16" s="240" t="s">
        <v>323</v>
      </c>
      <c r="I16" s="316"/>
    </row>
    <row r="17" spans="1:8">
      <c r="A17" s="230">
        <v>1</v>
      </c>
      <c r="B17" s="260" t="s">
        <v>245</v>
      </c>
      <c r="C17" s="531" t="s">
        <v>324</v>
      </c>
      <c r="D17" s="531"/>
      <c r="E17" s="531"/>
      <c r="F17" s="261" t="s">
        <v>21</v>
      </c>
      <c r="G17" s="262" t="s">
        <v>21</v>
      </c>
      <c r="H17" s="263">
        <v>22100</v>
      </c>
    </row>
    <row r="18" spans="1:8">
      <c r="A18" s="230">
        <v>2</v>
      </c>
      <c r="B18" s="260" t="s">
        <v>245</v>
      </c>
      <c r="C18" s="531" t="s">
        <v>325</v>
      </c>
      <c r="D18" s="531"/>
      <c r="E18" s="531"/>
      <c r="F18" s="261" t="s">
        <v>21</v>
      </c>
      <c r="G18" s="262" t="s">
        <v>21</v>
      </c>
      <c r="H18" s="263">
        <v>25958.2</v>
      </c>
    </row>
    <row r="19" spans="1:8">
      <c r="A19" s="230">
        <v>3</v>
      </c>
      <c r="B19" s="260" t="s">
        <v>245</v>
      </c>
      <c r="C19" s="531" t="s">
        <v>326</v>
      </c>
      <c r="D19" s="531"/>
      <c r="E19" s="531"/>
      <c r="F19" s="261" t="s">
        <v>21</v>
      </c>
      <c r="G19" s="262" t="s">
        <v>21</v>
      </c>
      <c r="H19" s="263">
        <v>17241.8</v>
      </c>
    </row>
    <row r="20" spans="1:8">
      <c r="A20" s="230"/>
      <c r="B20" s="260"/>
      <c r="C20" s="532" t="s">
        <v>327</v>
      </c>
      <c r="D20" s="532"/>
      <c r="E20" s="532"/>
      <c r="F20" s="235" t="s">
        <v>21</v>
      </c>
      <c r="G20" s="236" t="s">
        <v>21</v>
      </c>
      <c r="H20" s="237">
        <f>0+H17+H18+H19</f>
        <v>65300</v>
      </c>
    </row>
    <row r="21" spans="1:8">
      <c r="A21" s="230">
        <v>4</v>
      </c>
      <c r="B21" s="260" t="s">
        <v>247</v>
      </c>
      <c r="C21" s="531" t="s">
        <v>326</v>
      </c>
      <c r="D21" s="531"/>
      <c r="E21" s="531"/>
      <c r="F21" s="261" t="s">
        <v>21</v>
      </c>
      <c r="G21" s="262" t="s">
        <v>21</v>
      </c>
      <c r="H21" s="263">
        <v>1831597</v>
      </c>
    </row>
    <row r="22" spans="1:8">
      <c r="A22" s="230"/>
      <c r="B22" s="260"/>
      <c r="C22" s="532" t="s">
        <v>327</v>
      </c>
      <c r="D22" s="532"/>
      <c r="E22" s="532"/>
      <c r="F22" s="235" t="s">
        <v>21</v>
      </c>
      <c r="G22" s="236" t="s">
        <v>21</v>
      </c>
      <c r="H22" s="237">
        <f>0+H21</f>
        <v>1831597</v>
      </c>
    </row>
    <row r="23" spans="1:8">
      <c r="A23" s="230">
        <v>5</v>
      </c>
      <c r="B23" s="260" t="s">
        <v>249</v>
      </c>
      <c r="C23" s="531" t="s">
        <v>326</v>
      </c>
      <c r="D23" s="531"/>
      <c r="E23" s="531"/>
      <c r="F23" s="261" t="s">
        <v>21</v>
      </c>
      <c r="G23" s="262" t="s">
        <v>21</v>
      </c>
      <c r="H23" s="263">
        <v>39300</v>
      </c>
    </row>
    <row r="24" spans="1:8">
      <c r="A24" s="230"/>
      <c r="B24" s="260"/>
      <c r="C24" s="532" t="s">
        <v>327</v>
      </c>
      <c r="D24" s="532"/>
      <c r="E24" s="532"/>
      <c r="F24" s="235" t="s">
        <v>21</v>
      </c>
      <c r="G24" s="236" t="s">
        <v>21</v>
      </c>
      <c r="H24" s="237">
        <f>0+H23</f>
        <v>39300</v>
      </c>
    </row>
    <row r="25" spans="1:8">
      <c r="A25" s="230">
        <v>6</v>
      </c>
      <c r="B25" s="260" t="s">
        <v>232</v>
      </c>
      <c r="C25" s="531" t="s">
        <v>324</v>
      </c>
      <c r="D25" s="531"/>
      <c r="E25" s="531"/>
      <c r="F25" s="261" t="s">
        <v>21</v>
      </c>
      <c r="G25" s="262" t="s">
        <v>21</v>
      </c>
      <c r="H25" s="263">
        <v>39746.14</v>
      </c>
    </row>
    <row r="26" spans="1:8">
      <c r="A26" s="230">
        <v>7</v>
      </c>
      <c r="B26" s="260" t="s">
        <v>232</v>
      </c>
      <c r="C26" s="531" t="s">
        <v>325</v>
      </c>
      <c r="D26" s="531"/>
      <c r="E26" s="531"/>
      <c r="F26" s="261" t="s">
        <v>21</v>
      </c>
      <c r="G26" s="262" t="s">
        <v>21</v>
      </c>
      <c r="H26" s="263">
        <v>40622.9</v>
      </c>
    </row>
    <row r="27" spans="1:8">
      <c r="A27" s="230">
        <v>8</v>
      </c>
      <c r="B27" s="260" t="s">
        <v>232</v>
      </c>
      <c r="C27" s="531" t="s">
        <v>326</v>
      </c>
      <c r="D27" s="531"/>
      <c r="E27" s="531"/>
      <c r="F27" s="261" t="s">
        <v>21</v>
      </c>
      <c r="G27" s="262" t="s">
        <v>21</v>
      </c>
      <c r="H27" s="263">
        <v>760859.5</v>
      </c>
    </row>
    <row r="28" spans="1:8">
      <c r="A28" s="230"/>
      <c r="B28" s="260"/>
      <c r="C28" s="532" t="s">
        <v>327</v>
      </c>
      <c r="D28" s="532"/>
      <c r="E28" s="532"/>
      <c r="F28" s="235" t="s">
        <v>21</v>
      </c>
      <c r="G28" s="236" t="s">
        <v>21</v>
      </c>
      <c r="H28" s="237">
        <f>0+H25+H26+H27</f>
        <v>841228.54</v>
      </c>
    </row>
    <row r="29" spans="1:8">
      <c r="A29" s="230">
        <v>9</v>
      </c>
      <c r="B29" s="260" t="s">
        <v>253</v>
      </c>
      <c r="C29" s="531" t="s">
        <v>326</v>
      </c>
      <c r="D29" s="531"/>
      <c r="E29" s="531"/>
      <c r="F29" s="261" t="s">
        <v>21</v>
      </c>
      <c r="G29" s="262" t="s">
        <v>21</v>
      </c>
      <c r="H29" s="263">
        <v>19300</v>
      </c>
    </row>
    <row r="30" spans="1:8">
      <c r="A30" s="230"/>
      <c r="B30" s="260"/>
      <c r="C30" s="532" t="s">
        <v>327</v>
      </c>
      <c r="D30" s="532"/>
      <c r="E30" s="532"/>
      <c r="F30" s="235" t="s">
        <v>21</v>
      </c>
      <c r="G30" s="236" t="s">
        <v>21</v>
      </c>
      <c r="H30" s="237">
        <f>0+H29</f>
        <v>19300</v>
      </c>
    </row>
    <row r="31" spans="1:8">
      <c r="A31" s="230">
        <v>10</v>
      </c>
      <c r="B31" s="260" t="s">
        <v>255</v>
      </c>
      <c r="C31" s="531" t="s">
        <v>326</v>
      </c>
      <c r="D31" s="531"/>
      <c r="E31" s="531"/>
      <c r="F31" s="261" t="s">
        <v>21</v>
      </c>
      <c r="G31" s="262" t="s">
        <v>21</v>
      </c>
      <c r="H31" s="263">
        <v>2480</v>
      </c>
    </row>
    <row r="32" spans="1:8">
      <c r="A32" s="230"/>
      <c r="B32" s="260"/>
      <c r="C32" s="532" t="s">
        <v>327</v>
      </c>
      <c r="D32" s="532"/>
      <c r="E32" s="532"/>
      <c r="F32" s="235" t="s">
        <v>21</v>
      </c>
      <c r="G32" s="236" t="s">
        <v>21</v>
      </c>
      <c r="H32" s="237">
        <f>0+H31</f>
        <v>2480</v>
      </c>
    </row>
    <row r="33" spans="1:8">
      <c r="A33" s="230"/>
      <c r="B33" s="260"/>
      <c r="C33" s="531"/>
      <c r="D33" s="531"/>
      <c r="E33" s="531"/>
      <c r="F33" s="261"/>
      <c r="G33" s="262"/>
      <c r="H33" s="263"/>
    </row>
    <row r="34" spans="1:8">
      <c r="A34" s="531" t="s">
        <v>331</v>
      </c>
      <c r="B34" s="531"/>
      <c r="C34" s="531"/>
      <c r="D34" s="531"/>
      <c r="E34" s="531"/>
      <c r="F34" s="533"/>
      <c r="G34" s="534"/>
      <c r="H34" s="535"/>
    </row>
    <row r="35" spans="1:8">
      <c r="A35" s="260"/>
      <c r="B35" s="260"/>
      <c r="C35" s="531"/>
      <c r="D35" s="531"/>
      <c r="E35" s="531"/>
      <c r="F35" s="261"/>
      <c r="G35" s="262"/>
      <c r="H35" s="263"/>
    </row>
    <row r="36" spans="1:8">
      <c r="A36" s="260">
        <v>1</v>
      </c>
      <c r="B36" s="260" t="s">
        <v>232</v>
      </c>
      <c r="C36" s="531" t="s">
        <v>324</v>
      </c>
      <c r="D36" s="531"/>
      <c r="E36" s="531"/>
      <c r="F36" s="261" t="s">
        <v>21</v>
      </c>
      <c r="G36" s="262" t="s">
        <v>21</v>
      </c>
      <c r="H36" s="263">
        <v>6008.88</v>
      </c>
    </row>
    <row r="37" spans="1:8">
      <c r="A37" s="260">
        <v>2</v>
      </c>
      <c r="B37" s="260" t="s">
        <v>232</v>
      </c>
      <c r="C37" s="531" t="s">
        <v>326</v>
      </c>
      <c r="D37" s="531"/>
      <c r="E37" s="531"/>
      <c r="F37" s="261" t="s">
        <v>21</v>
      </c>
      <c r="G37" s="262" t="s">
        <v>21</v>
      </c>
      <c r="H37" s="263">
        <v>505.96</v>
      </c>
    </row>
    <row r="38" spans="1:8">
      <c r="A38" s="260"/>
      <c r="B38" s="260"/>
      <c r="C38" s="532" t="s">
        <v>327</v>
      </c>
      <c r="D38" s="532"/>
      <c r="E38" s="532"/>
      <c r="F38" s="235" t="s">
        <v>21</v>
      </c>
      <c r="G38" s="236" t="s">
        <v>21</v>
      </c>
      <c r="H38" s="237">
        <f>0+H36+H37</f>
        <v>6514.84</v>
      </c>
    </row>
    <row r="39" spans="1:8">
      <c r="C39" s="536"/>
      <c r="D39" s="536"/>
      <c r="E39" s="536"/>
    </row>
    <row r="41" spans="1:8">
      <c r="A41" s="529" t="s">
        <v>223</v>
      </c>
      <c r="B41" s="529"/>
      <c r="C41" s="529"/>
      <c r="D41" s="529"/>
      <c r="E41" s="530" t="s">
        <v>224</v>
      </c>
      <c r="F41" s="530"/>
      <c r="G41" s="530"/>
      <c r="H41" s="530"/>
    </row>
    <row r="42" spans="1:8">
      <c r="E42" s="528" t="s">
        <v>328</v>
      </c>
      <c r="F42" s="528"/>
      <c r="G42" s="528"/>
      <c r="H42" s="528"/>
    </row>
    <row r="45" spans="1:8" ht="28.5" customHeight="1">
      <c r="A45" s="529" t="s">
        <v>228</v>
      </c>
      <c r="B45" s="529"/>
      <c r="C45" s="529"/>
      <c r="D45" s="529"/>
      <c r="E45" s="530" t="s">
        <v>229</v>
      </c>
      <c r="F45" s="530"/>
      <c r="G45" s="530"/>
      <c r="H45" s="530"/>
    </row>
    <row r="46" spans="1:8">
      <c r="E46" s="528" t="s">
        <v>328</v>
      </c>
      <c r="F46" s="528"/>
      <c r="G46" s="528"/>
      <c r="H46" s="528"/>
    </row>
  </sheetData>
  <mergeCells count="38">
    <mergeCell ref="C18:E18"/>
    <mergeCell ref="C31:E31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B12:G12"/>
    <mergeCell ref="A14:B14"/>
    <mergeCell ref="A15:H15"/>
    <mergeCell ref="C16:E16"/>
    <mergeCell ref="C17:E17"/>
    <mergeCell ref="A2:H2"/>
    <mergeCell ref="A3:H3"/>
    <mergeCell ref="A6:H6"/>
    <mergeCell ref="A9:H9"/>
    <mergeCell ref="C11:F11"/>
    <mergeCell ref="E42:H42"/>
    <mergeCell ref="A45:D45"/>
    <mergeCell ref="E45:H45"/>
    <mergeCell ref="E46:H46"/>
    <mergeCell ref="C19:E19"/>
    <mergeCell ref="C32:E32"/>
    <mergeCell ref="C33:E33"/>
    <mergeCell ref="C35:E35"/>
    <mergeCell ref="A34:H34"/>
    <mergeCell ref="C36:E36"/>
    <mergeCell ref="C37:E37"/>
    <mergeCell ref="C38:E38"/>
    <mergeCell ref="C39:E39"/>
    <mergeCell ref="A41:D41"/>
    <mergeCell ref="E41:H41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03C09-580A-4669-AD7D-920F0380D3C7}">
  <sheetPr>
    <pageSetUpPr fitToPage="1"/>
  </sheetPr>
  <dimension ref="A2:I37"/>
  <sheetViews>
    <sheetView topLeftCell="A18" workbookViewId="0">
      <selection activeCell="L30" sqref="L30"/>
    </sheetView>
  </sheetViews>
  <sheetFormatPr defaultRowHeight="15"/>
  <cols>
    <col min="1" max="1" width="6.42578125" style="238" customWidth="1"/>
    <col min="2" max="2" width="13.7109375" style="238" customWidth="1"/>
    <col min="3" max="3" width="11.5703125" style="238" customWidth="1"/>
    <col min="4" max="4" width="9.140625" style="238"/>
    <col min="5" max="5" width="7.140625" style="238" customWidth="1"/>
    <col min="6" max="6" width="13.7109375" style="238" customWidth="1"/>
    <col min="7" max="7" width="10" style="238" customWidth="1"/>
    <col min="8" max="8" width="13.5703125" style="238" customWidth="1"/>
    <col min="9" max="9" width="9.140625" style="238"/>
    <col min="257" max="257" width="6.42578125" customWidth="1"/>
    <col min="258" max="258" width="13.7109375" customWidth="1"/>
    <col min="259" max="259" width="11.5703125" customWidth="1"/>
    <col min="261" max="261" width="7.140625" customWidth="1"/>
    <col min="262" max="262" width="13.7109375" customWidth="1"/>
    <col min="263" max="263" width="10" customWidth="1"/>
    <col min="264" max="264" width="13.5703125" customWidth="1"/>
    <col min="513" max="513" width="6.42578125" customWidth="1"/>
    <col min="514" max="514" width="13.7109375" customWidth="1"/>
    <col min="515" max="515" width="11.5703125" customWidth="1"/>
    <col min="517" max="517" width="7.140625" customWidth="1"/>
    <col min="518" max="518" width="13.7109375" customWidth="1"/>
    <col min="519" max="519" width="10" customWidth="1"/>
    <col min="520" max="520" width="13.5703125" customWidth="1"/>
    <col min="769" max="769" width="6.42578125" customWidth="1"/>
    <col min="770" max="770" width="13.7109375" customWidth="1"/>
    <col min="771" max="771" width="11.5703125" customWidth="1"/>
    <col min="773" max="773" width="7.140625" customWidth="1"/>
    <col min="774" max="774" width="13.7109375" customWidth="1"/>
    <col min="775" max="775" width="10" customWidth="1"/>
    <col min="776" max="776" width="13.5703125" customWidth="1"/>
    <col min="1025" max="1025" width="6.42578125" customWidth="1"/>
    <col min="1026" max="1026" width="13.7109375" customWidth="1"/>
    <col min="1027" max="1027" width="11.5703125" customWidth="1"/>
    <col min="1029" max="1029" width="7.140625" customWidth="1"/>
    <col min="1030" max="1030" width="13.7109375" customWidth="1"/>
    <col min="1031" max="1031" width="10" customWidth="1"/>
    <col min="1032" max="1032" width="13.5703125" customWidth="1"/>
    <col min="1281" max="1281" width="6.42578125" customWidth="1"/>
    <col min="1282" max="1282" width="13.7109375" customWidth="1"/>
    <col min="1283" max="1283" width="11.5703125" customWidth="1"/>
    <col min="1285" max="1285" width="7.140625" customWidth="1"/>
    <col min="1286" max="1286" width="13.7109375" customWidth="1"/>
    <col min="1287" max="1287" width="10" customWidth="1"/>
    <col min="1288" max="1288" width="13.5703125" customWidth="1"/>
    <col min="1537" max="1537" width="6.42578125" customWidth="1"/>
    <col min="1538" max="1538" width="13.7109375" customWidth="1"/>
    <col min="1539" max="1539" width="11.5703125" customWidth="1"/>
    <col min="1541" max="1541" width="7.140625" customWidth="1"/>
    <col min="1542" max="1542" width="13.7109375" customWidth="1"/>
    <col min="1543" max="1543" width="10" customWidth="1"/>
    <col min="1544" max="1544" width="13.5703125" customWidth="1"/>
    <col min="1793" max="1793" width="6.42578125" customWidth="1"/>
    <col min="1794" max="1794" width="13.7109375" customWidth="1"/>
    <col min="1795" max="1795" width="11.5703125" customWidth="1"/>
    <col min="1797" max="1797" width="7.140625" customWidth="1"/>
    <col min="1798" max="1798" width="13.7109375" customWidth="1"/>
    <col min="1799" max="1799" width="10" customWidth="1"/>
    <col min="1800" max="1800" width="13.5703125" customWidth="1"/>
    <col min="2049" max="2049" width="6.42578125" customWidth="1"/>
    <col min="2050" max="2050" width="13.7109375" customWidth="1"/>
    <col min="2051" max="2051" width="11.5703125" customWidth="1"/>
    <col min="2053" max="2053" width="7.140625" customWidth="1"/>
    <col min="2054" max="2054" width="13.7109375" customWidth="1"/>
    <col min="2055" max="2055" width="10" customWidth="1"/>
    <col min="2056" max="2056" width="13.5703125" customWidth="1"/>
    <col min="2305" max="2305" width="6.42578125" customWidth="1"/>
    <col min="2306" max="2306" width="13.7109375" customWidth="1"/>
    <col min="2307" max="2307" width="11.5703125" customWidth="1"/>
    <col min="2309" max="2309" width="7.140625" customWidth="1"/>
    <col min="2310" max="2310" width="13.7109375" customWidth="1"/>
    <col min="2311" max="2311" width="10" customWidth="1"/>
    <col min="2312" max="2312" width="13.5703125" customWidth="1"/>
    <col min="2561" max="2561" width="6.42578125" customWidth="1"/>
    <col min="2562" max="2562" width="13.7109375" customWidth="1"/>
    <col min="2563" max="2563" width="11.5703125" customWidth="1"/>
    <col min="2565" max="2565" width="7.140625" customWidth="1"/>
    <col min="2566" max="2566" width="13.7109375" customWidth="1"/>
    <col min="2567" max="2567" width="10" customWidth="1"/>
    <col min="2568" max="2568" width="13.5703125" customWidth="1"/>
    <col min="2817" max="2817" width="6.42578125" customWidth="1"/>
    <col min="2818" max="2818" width="13.7109375" customWidth="1"/>
    <col min="2819" max="2819" width="11.5703125" customWidth="1"/>
    <col min="2821" max="2821" width="7.140625" customWidth="1"/>
    <col min="2822" max="2822" width="13.7109375" customWidth="1"/>
    <col min="2823" max="2823" width="10" customWidth="1"/>
    <col min="2824" max="2824" width="13.5703125" customWidth="1"/>
    <col min="3073" max="3073" width="6.42578125" customWidth="1"/>
    <col min="3074" max="3074" width="13.7109375" customWidth="1"/>
    <col min="3075" max="3075" width="11.5703125" customWidth="1"/>
    <col min="3077" max="3077" width="7.140625" customWidth="1"/>
    <col min="3078" max="3078" width="13.7109375" customWidth="1"/>
    <col min="3079" max="3079" width="10" customWidth="1"/>
    <col min="3080" max="3080" width="13.5703125" customWidth="1"/>
    <col min="3329" max="3329" width="6.42578125" customWidth="1"/>
    <col min="3330" max="3330" width="13.7109375" customWidth="1"/>
    <col min="3331" max="3331" width="11.5703125" customWidth="1"/>
    <col min="3333" max="3333" width="7.140625" customWidth="1"/>
    <col min="3334" max="3334" width="13.7109375" customWidth="1"/>
    <col min="3335" max="3335" width="10" customWidth="1"/>
    <col min="3336" max="3336" width="13.5703125" customWidth="1"/>
    <col min="3585" max="3585" width="6.42578125" customWidth="1"/>
    <col min="3586" max="3586" width="13.7109375" customWidth="1"/>
    <col min="3587" max="3587" width="11.5703125" customWidth="1"/>
    <col min="3589" max="3589" width="7.140625" customWidth="1"/>
    <col min="3590" max="3590" width="13.7109375" customWidth="1"/>
    <col min="3591" max="3591" width="10" customWidth="1"/>
    <col min="3592" max="3592" width="13.5703125" customWidth="1"/>
    <col min="3841" max="3841" width="6.42578125" customWidth="1"/>
    <col min="3842" max="3842" width="13.7109375" customWidth="1"/>
    <col min="3843" max="3843" width="11.5703125" customWidth="1"/>
    <col min="3845" max="3845" width="7.140625" customWidth="1"/>
    <col min="3846" max="3846" width="13.7109375" customWidth="1"/>
    <col min="3847" max="3847" width="10" customWidth="1"/>
    <col min="3848" max="3848" width="13.5703125" customWidth="1"/>
    <col min="4097" max="4097" width="6.42578125" customWidth="1"/>
    <col min="4098" max="4098" width="13.7109375" customWidth="1"/>
    <col min="4099" max="4099" width="11.5703125" customWidth="1"/>
    <col min="4101" max="4101" width="7.140625" customWidth="1"/>
    <col min="4102" max="4102" width="13.7109375" customWidth="1"/>
    <col min="4103" max="4103" width="10" customWidth="1"/>
    <col min="4104" max="4104" width="13.5703125" customWidth="1"/>
    <col min="4353" max="4353" width="6.42578125" customWidth="1"/>
    <col min="4354" max="4354" width="13.7109375" customWidth="1"/>
    <col min="4355" max="4355" width="11.5703125" customWidth="1"/>
    <col min="4357" max="4357" width="7.140625" customWidth="1"/>
    <col min="4358" max="4358" width="13.7109375" customWidth="1"/>
    <col min="4359" max="4359" width="10" customWidth="1"/>
    <col min="4360" max="4360" width="13.5703125" customWidth="1"/>
    <col min="4609" max="4609" width="6.42578125" customWidth="1"/>
    <col min="4610" max="4610" width="13.7109375" customWidth="1"/>
    <col min="4611" max="4611" width="11.5703125" customWidth="1"/>
    <col min="4613" max="4613" width="7.140625" customWidth="1"/>
    <col min="4614" max="4614" width="13.7109375" customWidth="1"/>
    <col min="4615" max="4615" width="10" customWidth="1"/>
    <col min="4616" max="4616" width="13.5703125" customWidth="1"/>
    <col min="4865" max="4865" width="6.42578125" customWidth="1"/>
    <col min="4866" max="4866" width="13.7109375" customWidth="1"/>
    <col min="4867" max="4867" width="11.5703125" customWidth="1"/>
    <col min="4869" max="4869" width="7.140625" customWidth="1"/>
    <col min="4870" max="4870" width="13.7109375" customWidth="1"/>
    <col min="4871" max="4871" width="10" customWidth="1"/>
    <col min="4872" max="4872" width="13.5703125" customWidth="1"/>
    <col min="5121" max="5121" width="6.42578125" customWidth="1"/>
    <col min="5122" max="5122" width="13.7109375" customWidth="1"/>
    <col min="5123" max="5123" width="11.5703125" customWidth="1"/>
    <col min="5125" max="5125" width="7.140625" customWidth="1"/>
    <col min="5126" max="5126" width="13.7109375" customWidth="1"/>
    <col min="5127" max="5127" width="10" customWidth="1"/>
    <col min="5128" max="5128" width="13.5703125" customWidth="1"/>
    <col min="5377" max="5377" width="6.42578125" customWidth="1"/>
    <col min="5378" max="5378" width="13.7109375" customWidth="1"/>
    <col min="5379" max="5379" width="11.5703125" customWidth="1"/>
    <col min="5381" max="5381" width="7.140625" customWidth="1"/>
    <col min="5382" max="5382" width="13.7109375" customWidth="1"/>
    <col min="5383" max="5383" width="10" customWidth="1"/>
    <col min="5384" max="5384" width="13.5703125" customWidth="1"/>
    <col min="5633" max="5633" width="6.42578125" customWidth="1"/>
    <col min="5634" max="5634" width="13.7109375" customWidth="1"/>
    <col min="5635" max="5635" width="11.5703125" customWidth="1"/>
    <col min="5637" max="5637" width="7.140625" customWidth="1"/>
    <col min="5638" max="5638" width="13.7109375" customWidth="1"/>
    <col min="5639" max="5639" width="10" customWidth="1"/>
    <col min="5640" max="5640" width="13.5703125" customWidth="1"/>
    <col min="5889" max="5889" width="6.42578125" customWidth="1"/>
    <col min="5890" max="5890" width="13.7109375" customWidth="1"/>
    <col min="5891" max="5891" width="11.5703125" customWidth="1"/>
    <col min="5893" max="5893" width="7.140625" customWidth="1"/>
    <col min="5894" max="5894" width="13.7109375" customWidth="1"/>
    <col min="5895" max="5895" width="10" customWidth="1"/>
    <col min="5896" max="5896" width="13.5703125" customWidth="1"/>
    <col min="6145" max="6145" width="6.42578125" customWidth="1"/>
    <col min="6146" max="6146" width="13.7109375" customWidth="1"/>
    <col min="6147" max="6147" width="11.5703125" customWidth="1"/>
    <col min="6149" max="6149" width="7.140625" customWidth="1"/>
    <col min="6150" max="6150" width="13.7109375" customWidth="1"/>
    <col min="6151" max="6151" width="10" customWidth="1"/>
    <col min="6152" max="6152" width="13.5703125" customWidth="1"/>
    <col min="6401" max="6401" width="6.42578125" customWidth="1"/>
    <col min="6402" max="6402" width="13.7109375" customWidth="1"/>
    <col min="6403" max="6403" width="11.5703125" customWidth="1"/>
    <col min="6405" max="6405" width="7.140625" customWidth="1"/>
    <col min="6406" max="6406" width="13.7109375" customWidth="1"/>
    <col min="6407" max="6407" width="10" customWidth="1"/>
    <col min="6408" max="6408" width="13.5703125" customWidth="1"/>
    <col min="6657" max="6657" width="6.42578125" customWidth="1"/>
    <col min="6658" max="6658" width="13.7109375" customWidth="1"/>
    <col min="6659" max="6659" width="11.5703125" customWidth="1"/>
    <col min="6661" max="6661" width="7.140625" customWidth="1"/>
    <col min="6662" max="6662" width="13.7109375" customWidth="1"/>
    <col min="6663" max="6663" width="10" customWidth="1"/>
    <col min="6664" max="6664" width="13.5703125" customWidth="1"/>
    <col min="6913" max="6913" width="6.42578125" customWidth="1"/>
    <col min="6914" max="6914" width="13.7109375" customWidth="1"/>
    <col min="6915" max="6915" width="11.5703125" customWidth="1"/>
    <col min="6917" max="6917" width="7.140625" customWidth="1"/>
    <col min="6918" max="6918" width="13.7109375" customWidth="1"/>
    <col min="6919" max="6919" width="10" customWidth="1"/>
    <col min="6920" max="6920" width="13.5703125" customWidth="1"/>
    <col min="7169" max="7169" width="6.42578125" customWidth="1"/>
    <col min="7170" max="7170" width="13.7109375" customWidth="1"/>
    <col min="7171" max="7171" width="11.5703125" customWidth="1"/>
    <col min="7173" max="7173" width="7.140625" customWidth="1"/>
    <col min="7174" max="7174" width="13.7109375" customWidth="1"/>
    <col min="7175" max="7175" width="10" customWidth="1"/>
    <col min="7176" max="7176" width="13.5703125" customWidth="1"/>
    <col min="7425" max="7425" width="6.42578125" customWidth="1"/>
    <col min="7426" max="7426" width="13.7109375" customWidth="1"/>
    <col min="7427" max="7427" width="11.5703125" customWidth="1"/>
    <col min="7429" max="7429" width="7.140625" customWidth="1"/>
    <col min="7430" max="7430" width="13.7109375" customWidth="1"/>
    <col min="7431" max="7431" width="10" customWidth="1"/>
    <col min="7432" max="7432" width="13.5703125" customWidth="1"/>
    <col min="7681" max="7681" width="6.42578125" customWidth="1"/>
    <col min="7682" max="7682" width="13.7109375" customWidth="1"/>
    <col min="7683" max="7683" width="11.5703125" customWidth="1"/>
    <col min="7685" max="7685" width="7.140625" customWidth="1"/>
    <col min="7686" max="7686" width="13.7109375" customWidth="1"/>
    <col min="7687" max="7687" width="10" customWidth="1"/>
    <col min="7688" max="7688" width="13.5703125" customWidth="1"/>
    <col min="7937" max="7937" width="6.42578125" customWidth="1"/>
    <col min="7938" max="7938" width="13.7109375" customWidth="1"/>
    <col min="7939" max="7939" width="11.5703125" customWidth="1"/>
    <col min="7941" max="7941" width="7.140625" customWidth="1"/>
    <col min="7942" max="7942" width="13.7109375" customWidth="1"/>
    <col min="7943" max="7943" width="10" customWidth="1"/>
    <col min="7944" max="7944" width="13.5703125" customWidth="1"/>
    <col min="8193" max="8193" width="6.42578125" customWidth="1"/>
    <col min="8194" max="8194" width="13.7109375" customWidth="1"/>
    <col min="8195" max="8195" width="11.5703125" customWidth="1"/>
    <col min="8197" max="8197" width="7.140625" customWidth="1"/>
    <col min="8198" max="8198" width="13.7109375" customWidth="1"/>
    <col min="8199" max="8199" width="10" customWidth="1"/>
    <col min="8200" max="8200" width="13.5703125" customWidth="1"/>
    <col min="8449" max="8449" width="6.42578125" customWidth="1"/>
    <col min="8450" max="8450" width="13.7109375" customWidth="1"/>
    <col min="8451" max="8451" width="11.5703125" customWidth="1"/>
    <col min="8453" max="8453" width="7.140625" customWidth="1"/>
    <col min="8454" max="8454" width="13.7109375" customWidth="1"/>
    <col min="8455" max="8455" width="10" customWidth="1"/>
    <col min="8456" max="8456" width="13.5703125" customWidth="1"/>
    <col min="8705" max="8705" width="6.42578125" customWidth="1"/>
    <col min="8706" max="8706" width="13.7109375" customWidth="1"/>
    <col min="8707" max="8707" width="11.5703125" customWidth="1"/>
    <col min="8709" max="8709" width="7.140625" customWidth="1"/>
    <col min="8710" max="8710" width="13.7109375" customWidth="1"/>
    <col min="8711" max="8711" width="10" customWidth="1"/>
    <col min="8712" max="8712" width="13.5703125" customWidth="1"/>
    <col min="8961" max="8961" width="6.42578125" customWidth="1"/>
    <col min="8962" max="8962" width="13.7109375" customWidth="1"/>
    <col min="8963" max="8963" width="11.5703125" customWidth="1"/>
    <col min="8965" max="8965" width="7.140625" customWidth="1"/>
    <col min="8966" max="8966" width="13.7109375" customWidth="1"/>
    <col min="8967" max="8967" width="10" customWidth="1"/>
    <col min="8968" max="8968" width="13.5703125" customWidth="1"/>
    <col min="9217" max="9217" width="6.42578125" customWidth="1"/>
    <col min="9218" max="9218" width="13.7109375" customWidth="1"/>
    <col min="9219" max="9219" width="11.5703125" customWidth="1"/>
    <col min="9221" max="9221" width="7.140625" customWidth="1"/>
    <col min="9222" max="9222" width="13.7109375" customWidth="1"/>
    <col min="9223" max="9223" width="10" customWidth="1"/>
    <col min="9224" max="9224" width="13.5703125" customWidth="1"/>
    <col min="9473" max="9473" width="6.42578125" customWidth="1"/>
    <col min="9474" max="9474" width="13.7109375" customWidth="1"/>
    <col min="9475" max="9475" width="11.5703125" customWidth="1"/>
    <col min="9477" max="9477" width="7.140625" customWidth="1"/>
    <col min="9478" max="9478" width="13.7109375" customWidth="1"/>
    <col min="9479" max="9479" width="10" customWidth="1"/>
    <col min="9480" max="9480" width="13.5703125" customWidth="1"/>
    <col min="9729" max="9729" width="6.42578125" customWidth="1"/>
    <col min="9730" max="9730" width="13.7109375" customWidth="1"/>
    <col min="9731" max="9731" width="11.5703125" customWidth="1"/>
    <col min="9733" max="9733" width="7.140625" customWidth="1"/>
    <col min="9734" max="9734" width="13.7109375" customWidth="1"/>
    <col min="9735" max="9735" width="10" customWidth="1"/>
    <col min="9736" max="9736" width="13.5703125" customWidth="1"/>
    <col min="9985" max="9985" width="6.42578125" customWidth="1"/>
    <col min="9986" max="9986" width="13.7109375" customWidth="1"/>
    <col min="9987" max="9987" width="11.5703125" customWidth="1"/>
    <col min="9989" max="9989" width="7.140625" customWidth="1"/>
    <col min="9990" max="9990" width="13.7109375" customWidth="1"/>
    <col min="9991" max="9991" width="10" customWidth="1"/>
    <col min="9992" max="9992" width="13.5703125" customWidth="1"/>
    <col min="10241" max="10241" width="6.42578125" customWidth="1"/>
    <col min="10242" max="10242" width="13.7109375" customWidth="1"/>
    <col min="10243" max="10243" width="11.5703125" customWidth="1"/>
    <col min="10245" max="10245" width="7.140625" customWidth="1"/>
    <col min="10246" max="10246" width="13.7109375" customWidth="1"/>
    <col min="10247" max="10247" width="10" customWidth="1"/>
    <col min="10248" max="10248" width="13.5703125" customWidth="1"/>
    <col min="10497" max="10497" width="6.42578125" customWidth="1"/>
    <col min="10498" max="10498" width="13.7109375" customWidth="1"/>
    <col min="10499" max="10499" width="11.5703125" customWidth="1"/>
    <col min="10501" max="10501" width="7.140625" customWidth="1"/>
    <col min="10502" max="10502" width="13.7109375" customWidth="1"/>
    <col min="10503" max="10503" width="10" customWidth="1"/>
    <col min="10504" max="10504" width="13.5703125" customWidth="1"/>
    <col min="10753" max="10753" width="6.42578125" customWidth="1"/>
    <col min="10754" max="10754" width="13.7109375" customWidth="1"/>
    <col min="10755" max="10755" width="11.5703125" customWidth="1"/>
    <col min="10757" max="10757" width="7.140625" customWidth="1"/>
    <col min="10758" max="10758" width="13.7109375" customWidth="1"/>
    <col min="10759" max="10759" width="10" customWidth="1"/>
    <col min="10760" max="10760" width="13.5703125" customWidth="1"/>
    <col min="11009" max="11009" width="6.42578125" customWidth="1"/>
    <col min="11010" max="11010" width="13.7109375" customWidth="1"/>
    <col min="11011" max="11011" width="11.5703125" customWidth="1"/>
    <col min="11013" max="11013" width="7.140625" customWidth="1"/>
    <col min="11014" max="11014" width="13.7109375" customWidth="1"/>
    <col min="11015" max="11015" width="10" customWidth="1"/>
    <col min="11016" max="11016" width="13.5703125" customWidth="1"/>
    <col min="11265" max="11265" width="6.42578125" customWidth="1"/>
    <col min="11266" max="11266" width="13.7109375" customWidth="1"/>
    <col min="11267" max="11267" width="11.5703125" customWidth="1"/>
    <col min="11269" max="11269" width="7.140625" customWidth="1"/>
    <col min="11270" max="11270" width="13.7109375" customWidth="1"/>
    <col min="11271" max="11271" width="10" customWidth="1"/>
    <col min="11272" max="11272" width="13.5703125" customWidth="1"/>
    <col min="11521" max="11521" width="6.42578125" customWidth="1"/>
    <col min="11522" max="11522" width="13.7109375" customWidth="1"/>
    <col min="11523" max="11523" width="11.5703125" customWidth="1"/>
    <col min="11525" max="11525" width="7.140625" customWidth="1"/>
    <col min="11526" max="11526" width="13.7109375" customWidth="1"/>
    <col min="11527" max="11527" width="10" customWidth="1"/>
    <col min="11528" max="11528" width="13.5703125" customWidth="1"/>
    <col min="11777" max="11777" width="6.42578125" customWidth="1"/>
    <col min="11778" max="11778" width="13.7109375" customWidth="1"/>
    <col min="11779" max="11779" width="11.5703125" customWidth="1"/>
    <col min="11781" max="11781" width="7.140625" customWidth="1"/>
    <col min="11782" max="11782" width="13.7109375" customWidth="1"/>
    <col min="11783" max="11783" width="10" customWidth="1"/>
    <col min="11784" max="11784" width="13.5703125" customWidth="1"/>
    <col min="12033" max="12033" width="6.42578125" customWidth="1"/>
    <col min="12034" max="12034" width="13.7109375" customWidth="1"/>
    <col min="12035" max="12035" width="11.5703125" customWidth="1"/>
    <col min="12037" max="12037" width="7.140625" customWidth="1"/>
    <col min="12038" max="12038" width="13.7109375" customWidth="1"/>
    <col min="12039" max="12039" width="10" customWidth="1"/>
    <col min="12040" max="12040" width="13.5703125" customWidth="1"/>
    <col min="12289" max="12289" width="6.42578125" customWidth="1"/>
    <col min="12290" max="12290" width="13.7109375" customWidth="1"/>
    <col min="12291" max="12291" width="11.5703125" customWidth="1"/>
    <col min="12293" max="12293" width="7.140625" customWidth="1"/>
    <col min="12294" max="12294" width="13.7109375" customWidth="1"/>
    <col min="12295" max="12295" width="10" customWidth="1"/>
    <col min="12296" max="12296" width="13.5703125" customWidth="1"/>
    <col min="12545" max="12545" width="6.42578125" customWidth="1"/>
    <col min="12546" max="12546" width="13.7109375" customWidth="1"/>
    <col min="12547" max="12547" width="11.5703125" customWidth="1"/>
    <col min="12549" max="12549" width="7.140625" customWidth="1"/>
    <col min="12550" max="12550" width="13.7109375" customWidth="1"/>
    <col min="12551" max="12551" width="10" customWidth="1"/>
    <col min="12552" max="12552" width="13.5703125" customWidth="1"/>
    <col min="12801" max="12801" width="6.42578125" customWidth="1"/>
    <col min="12802" max="12802" width="13.7109375" customWidth="1"/>
    <col min="12803" max="12803" width="11.5703125" customWidth="1"/>
    <col min="12805" max="12805" width="7.140625" customWidth="1"/>
    <col min="12806" max="12806" width="13.7109375" customWidth="1"/>
    <col min="12807" max="12807" width="10" customWidth="1"/>
    <col min="12808" max="12808" width="13.5703125" customWidth="1"/>
    <col min="13057" max="13057" width="6.42578125" customWidth="1"/>
    <col min="13058" max="13058" width="13.7109375" customWidth="1"/>
    <col min="13059" max="13059" width="11.5703125" customWidth="1"/>
    <col min="13061" max="13061" width="7.140625" customWidth="1"/>
    <col min="13062" max="13062" width="13.7109375" customWidth="1"/>
    <col min="13063" max="13063" width="10" customWidth="1"/>
    <col min="13064" max="13064" width="13.5703125" customWidth="1"/>
    <col min="13313" max="13313" width="6.42578125" customWidth="1"/>
    <col min="13314" max="13314" width="13.7109375" customWidth="1"/>
    <col min="13315" max="13315" width="11.5703125" customWidth="1"/>
    <col min="13317" max="13317" width="7.140625" customWidth="1"/>
    <col min="13318" max="13318" width="13.7109375" customWidth="1"/>
    <col min="13319" max="13319" width="10" customWidth="1"/>
    <col min="13320" max="13320" width="13.5703125" customWidth="1"/>
    <col min="13569" max="13569" width="6.42578125" customWidth="1"/>
    <col min="13570" max="13570" width="13.7109375" customWidth="1"/>
    <col min="13571" max="13571" width="11.5703125" customWidth="1"/>
    <col min="13573" max="13573" width="7.140625" customWidth="1"/>
    <col min="13574" max="13574" width="13.7109375" customWidth="1"/>
    <col min="13575" max="13575" width="10" customWidth="1"/>
    <col min="13576" max="13576" width="13.5703125" customWidth="1"/>
    <col min="13825" max="13825" width="6.42578125" customWidth="1"/>
    <col min="13826" max="13826" width="13.7109375" customWidth="1"/>
    <col min="13827" max="13827" width="11.5703125" customWidth="1"/>
    <col min="13829" max="13829" width="7.140625" customWidth="1"/>
    <col min="13830" max="13830" width="13.7109375" customWidth="1"/>
    <col min="13831" max="13831" width="10" customWidth="1"/>
    <col min="13832" max="13832" width="13.5703125" customWidth="1"/>
    <col min="14081" max="14081" width="6.42578125" customWidth="1"/>
    <col min="14082" max="14082" width="13.7109375" customWidth="1"/>
    <col min="14083" max="14083" width="11.5703125" customWidth="1"/>
    <col min="14085" max="14085" width="7.140625" customWidth="1"/>
    <col min="14086" max="14086" width="13.7109375" customWidth="1"/>
    <col min="14087" max="14087" width="10" customWidth="1"/>
    <col min="14088" max="14088" width="13.5703125" customWidth="1"/>
    <col min="14337" max="14337" width="6.42578125" customWidth="1"/>
    <col min="14338" max="14338" width="13.7109375" customWidth="1"/>
    <col min="14339" max="14339" width="11.5703125" customWidth="1"/>
    <col min="14341" max="14341" width="7.140625" customWidth="1"/>
    <col min="14342" max="14342" width="13.7109375" customWidth="1"/>
    <col min="14343" max="14343" width="10" customWidth="1"/>
    <col min="14344" max="14344" width="13.5703125" customWidth="1"/>
    <col min="14593" max="14593" width="6.42578125" customWidth="1"/>
    <col min="14594" max="14594" width="13.7109375" customWidth="1"/>
    <col min="14595" max="14595" width="11.5703125" customWidth="1"/>
    <col min="14597" max="14597" width="7.140625" customWidth="1"/>
    <col min="14598" max="14598" width="13.7109375" customWidth="1"/>
    <col min="14599" max="14599" width="10" customWidth="1"/>
    <col min="14600" max="14600" width="13.5703125" customWidth="1"/>
    <col min="14849" max="14849" width="6.42578125" customWidth="1"/>
    <col min="14850" max="14850" width="13.7109375" customWidth="1"/>
    <col min="14851" max="14851" width="11.5703125" customWidth="1"/>
    <col min="14853" max="14853" width="7.140625" customWidth="1"/>
    <col min="14854" max="14854" width="13.7109375" customWidth="1"/>
    <col min="14855" max="14855" width="10" customWidth="1"/>
    <col min="14856" max="14856" width="13.5703125" customWidth="1"/>
    <col min="15105" max="15105" width="6.42578125" customWidth="1"/>
    <col min="15106" max="15106" width="13.7109375" customWidth="1"/>
    <col min="15107" max="15107" width="11.5703125" customWidth="1"/>
    <col min="15109" max="15109" width="7.140625" customWidth="1"/>
    <col min="15110" max="15110" width="13.7109375" customWidth="1"/>
    <col min="15111" max="15111" width="10" customWidth="1"/>
    <col min="15112" max="15112" width="13.5703125" customWidth="1"/>
    <col min="15361" max="15361" width="6.42578125" customWidth="1"/>
    <col min="15362" max="15362" width="13.7109375" customWidth="1"/>
    <col min="15363" max="15363" width="11.5703125" customWidth="1"/>
    <col min="15365" max="15365" width="7.140625" customWidth="1"/>
    <col min="15366" max="15366" width="13.7109375" customWidth="1"/>
    <col min="15367" max="15367" width="10" customWidth="1"/>
    <col min="15368" max="15368" width="13.5703125" customWidth="1"/>
    <col min="15617" max="15617" width="6.42578125" customWidth="1"/>
    <col min="15618" max="15618" width="13.7109375" customWidth="1"/>
    <col min="15619" max="15619" width="11.5703125" customWidth="1"/>
    <col min="15621" max="15621" width="7.140625" customWidth="1"/>
    <col min="15622" max="15622" width="13.7109375" customWidth="1"/>
    <col min="15623" max="15623" width="10" customWidth="1"/>
    <col min="15624" max="15624" width="13.5703125" customWidth="1"/>
    <col min="15873" max="15873" width="6.42578125" customWidth="1"/>
    <col min="15874" max="15874" width="13.7109375" customWidth="1"/>
    <col min="15875" max="15875" width="11.5703125" customWidth="1"/>
    <col min="15877" max="15877" width="7.140625" customWidth="1"/>
    <col min="15878" max="15878" width="13.7109375" customWidth="1"/>
    <col min="15879" max="15879" width="10" customWidth="1"/>
    <col min="15880" max="15880" width="13.5703125" customWidth="1"/>
    <col min="16129" max="16129" width="6.42578125" customWidth="1"/>
    <col min="16130" max="16130" width="13.7109375" customWidth="1"/>
    <col min="16131" max="16131" width="11.5703125" customWidth="1"/>
    <col min="16133" max="16133" width="7.140625" customWidth="1"/>
    <col min="16134" max="16134" width="13.7109375" customWidth="1"/>
    <col min="16135" max="16135" width="10" customWidth="1"/>
    <col min="16136" max="16136" width="13.5703125" customWidth="1"/>
  </cols>
  <sheetData>
    <row r="2" spans="1:9">
      <c r="A2" s="537" t="s">
        <v>310</v>
      </c>
      <c r="B2" s="537"/>
      <c r="C2" s="537"/>
      <c r="D2" s="537"/>
      <c r="E2" s="537"/>
      <c r="F2" s="537"/>
      <c r="G2" s="537"/>
      <c r="H2" s="537"/>
    </row>
    <row r="3" spans="1:9">
      <c r="A3" s="538" t="s">
        <v>259</v>
      </c>
      <c r="B3" s="538"/>
      <c r="C3" s="538"/>
      <c r="D3" s="538"/>
      <c r="E3" s="538"/>
      <c r="F3" s="538"/>
      <c r="G3" s="538"/>
      <c r="H3" s="538"/>
    </row>
    <row r="6" spans="1:9">
      <c r="A6" s="539" t="s">
        <v>311</v>
      </c>
      <c r="B6" s="539"/>
      <c r="C6" s="539"/>
      <c r="D6" s="539"/>
      <c r="E6" s="539"/>
      <c r="F6" s="539"/>
      <c r="G6" s="539"/>
      <c r="H6" s="539"/>
    </row>
    <row r="9" spans="1:9" ht="15" customHeight="1">
      <c r="A9" s="540" t="s">
        <v>332</v>
      </c>
      <c r="B9" s="540"/>
      <c r="C9" s="540"/>
      <c r="D9" s="540"/>
      <c r="E9" s="540"/>
      <c r="F9" s="540"/>
      <c r="G9" s="540"/>
      <c r="H9" s="540"/>
      <c r="I9"/>
    </row>
    <row r="10" spans="1:9">
      <c r="D10" s="227"/>
    </row>
    <row r="11" spans="1:9">
      <c r="C11" s="539" t="s">
        <v>313</v>
      </c>
      <c r="D11" s="539"/>
      <c r="E11" s="539"/>
      <c r="F11" s="539"/>
    </row>
    <row r="12" spans="1:9">
      <c r="B12" s="541" t="s">
        <v>314</v>
      </c>
      <c r="C12" s="541"/>
      <c r="D12" s="541"/>
      <c r="E12" s="541"/>
      <c r="F12" s="541"/>
      <c r="G12" s="541"/>
    </row>
    <row r="14" spans="1:9" ht="15" customHeight="1">
      <c r="A14" s="529" t="s">
        <v>315</v>
      </c>
      <c r="B14" s="529"/>
      <c r="C14" s="228" t="s">
        <v>316</v>
      </c>
      <c r="D14" s="229"/>
      <c r="E14" s="229"/>
      <c r="F14" s="229"/>
      <c r="G14" s="229"/>
      <c r="H14" s="229"/>
      <c r="I14"/>
    </row>
    <row r="15" spans="1:9">
      <c r="A15" s="542" t="s">
        <v>333</v>
      </c>
      <c r="B15" s="542"/>
      <c r="C15" s="542"/>
      <c r="D15" s="542"/>
      <c r="E15" s="542"/>
      <c r="F15" s="542"/>
      <c r="G15" s="542"/>
      <c r="H15" s="542"/>
    </row>
    <row r="16" spans="1:9" ht="27.95" customHeight="1">
      <c r="A16" s="239" t="s">
        <v>318</v>
      </c>
      <c r="B16" s="239" t="s">
        <v>319</v>
      </c>
      <c r="C16" s="543" t="s">
        <v>320</v>
      </c>
      <c r="D16" s="544"/>
      <c r="E16" s="545"/>
      <c r="F16" s="239" t="s">
        <v>321</v>
      </c>
      <c r="G16" s="240" t="s">
        <v>322</v>
      </c>
      <c r="H16" s="240" t="s">
        <v>323</v>
      </c>
      <c r="I16"/>
    </row>
    <row r="17" spans="1:8">
      <c r="A17" s="230">
        <v>1</v>
      </c>
      <c r="B17" s="231" t="s">
        <v>247</v>
      </c>
      <c r="C17" s="531" t="s">
        <v>334</v>
      </c>
      <c r="D17" s="531"/>
      <c r="E17" s="531"/>
      <c r="F17" s="232" t="s">
        <v>329</v>
      </c>
      <c r="G17" s="233">
        <v>1</v>
      </c>
      <c r="H17" s="234">
        <v>6288.4</v>
      </c>
    </row>
    <row r="18" spans="1:8">
      <c r="A18" s="230">
        <v>2</v>
      </c>
      <c r="B18" s="231" t="s">
        <v>247</v>
      </c>
      <c r="C18" s="531" t="s">
        <v>335</v>
      </c>
      <c r="D18" s="531"/>
      <c r="E18" s="531"/>
      <c r="F18" s="232" t="s">
        <v>329</v>
      </c>
      <c r="G18" s="233">
        <v>1</v>
      </c>
      <c r="H18" s="234">
        <v>122758.67</v>
      </c>
    </row>
    <row r="19" spans="1:8">
      <c r="A19" s="230">
        <v>3</v>
      </c>
      <c r="B19" s="231" t="s">
        <v>247</v>
      </c>
      <c r="C19" s="531" t="s">
        <v>336</v>
      </c>
      <c r="D19" s="531"/>
      <c r="E19" s="531"/>
      <c r="F19" s="232" t="s">
        <v>329</v>
      </c>
      <c r="G19" s="233">
        <v>1</v>
      </c>
      <c r="H19" s="234">
        <v>1776.99</v>
      </c>
    </row>
    <row r="20" spans="1:8">
      <c r="A20" s="230"/>
      <c r="B20" s="231"/>
      <c r="C20" s="532" t="s">
        <v>327</v>
      </c>
      <c r="D20" s="532"/>
      <c r="E20" s="532"/>
      <c r="F20" s="235" t="s">
        <v>329</v>
      </c>
      <c r="G20" s="236">
        <v>1</v>
      </c>
      <c r="H20" s="237">
        <f>0+H17+H18</f>
        <v>129047.06999999999</v>
      </c>
    </row>
    <row r="21" spans="1:8">
      <c r="A21" s="230">
        <v>4</v>
      </c>
      <c r="B21" s="231" t="s">
        <v>232</v>
      </c>
      <c r="C21" s="531" t="s">
        <v>326</v>
      </c>
      <c r="D21" s="531"/>
      <c r="E21" s="531"/>
      <c r="F21" s="232" t="s">
        <v>329</v>
      </c>
      <c r="G21" s="233">
        <v>1</v>
      </c>
      <c r="H21" s="234">
        <v>1034.1099999999999</v>
      </c>
    </row>
    <row r="22" spans="1:8">
      <c r="A22" s="230">
        <v>5</v>
      </c>
      <c r="B22" s="231" t="s">
        <v>232</v>
      </c>
      <c r="C22" s="531" t="s">
        <v>334</v>
      </c>
      <c r="D22" s="531"/>
      <c r="E22" s="531"/>
      <c r="F22" s="232" t="s">
        <v>329</v>
      </c>
      <c r="G22" s="233">
        <v>1</v>
      </c>
      <c r="H22" s="234">
        <v>5531.45</v>
      </c>
    </row>
    <row r="23" spans="1:8">
      <c r="A23" s="230">
        <v>6</v>
      </c>
      <c r="B23" s="231" t="s">
        <v>232</v>
      </c>
      <c r="C23" s="531" t="s">
        <v>335</v>
      </c>
      <c r="D23" s="531"/>
      <c r="E23" s="531"/>
      <c r="F23" s="232" t="s">
        <v>329</v>
      </c>
      <c r="G23" s="233">
        <v>1</v>
      </c>
      <c r="H23" s="234">
        <v>31590.18</v>
      </c>
    </row>
    <row r="24" spans="1:8">
      <c r="A24" s="230">
        <v>7</v>
      </c>
      <c r="B24" s="231" t="s">
        <v>232</v>
      </c>
      <c r="C24" s="531" t="s">
        <v>336</v>
      </c>
      <c r="D24" s="531"/>
      <c r="E24" s="531"/>
      <c r="F24" s="232" t="s">
        <v>329</v>
      </c>
      <c r="G24" s="233">
        <v>1</v>
      </c>
      <c r="H24" s="234">
        <v>451.54</v>
      </c>
    </row>
    <row r="25" spans="1:8">
      <c r="A25" s="230"/>
      <c r="B25" s="231"/>
      <c r="C25" s="532" t="s">
        <v>327</v>
      </c>
      <c r="D25" s="532"/>
      <c r="E25" s="532"/>
      <c r="F25" s="235" t="s">
        <v>329</v>
      </c>
      <c r="G25" s="236">
        <v>1</v>
      </c>
      <c r="H25" s="237">
        <f>0+H21+H22+H23</f>
        <v>38155.74</v>
      </c>
    </row>
    <row r="26" spans="1:8">
      <c r="A26" s="230">
        <v>8</v>
      </c>
      <c r="B26" s="231" t="s">
        <v>253</v>
      </c>
      <c r="C26" s="531" t="s">
        <v>334</v>
      </c>
      <c r="D26" s="531"/>
      <c r="E26" s="531"/>
      <c r="F26" s="232" t="s">
        <v>329</v>
      </c>
      <c r="G26" s="233">
        <v>1</v>
      </c>
      <c r="H26" s="234">
        <v>3587.98</v>
      </c>
    </row>
    <row r="27" spans="1:8">
      <c r="A27" s="230">
        <v>9</v>
      </c>
      <c r="B27" s="231" t="s">
        <v>253</v>
      </c>
      <c r="C27" s="531" t="s">
        <v>335</v>
      </c>
      <c r="D27" s="531"/>
      <c r="E27" s="531"/>
      <c r="F27" s="232" t="s">
        <v>329</v>
      </c>
      <c r="G27" s="233">
        <v>1</v>
      </c>
      <c r="H27" s="234">
        <v>1081.8</v>
      </c>
    </row>
    <row r="28" spans="1:8">
      <c r="A28" s="230">
        <v>10</v>
      </c>
      <c r="B28" s="231" t="s">
        <v>253</v>
      </c>
      <c r="C28" s="531" t="s">
        <v>336</v>
      </c>
      <c r="D28" s="531"/>
      <c r="E28" s="531"/>
      <c r="F28" s="232" t="s">
        <v>329</v>
      </c>
      <c r="G28" s="233">
        <v>1</v>
      </c>
      <c r="H28" s="234">
        <v>15.46</v>
      </c>
    </row>
    <row r="29" spans="1:8">
      <c r="A29" s="230"/>
      <c r="B29" s="231"/>
      <c r="C29" s="532" t="s">
        <v>327</v>
      </c>
      <c r="D29" s="532"/>
      <c r="E29" s="532"/>
      <c r="F29" s="235" t="s">
        <v>329</v>
      </c>
      <c r="G29" s="236">
        <v>1</v>
      </c>
      <c r="H29" s="237">
        <f>0+H26+H27</f>
        <v>4669.78</v>
      </c>
    </row>
    <row r="30" spans="1:8">
      <c r="C30" s="536"/>
      <c r="D30" s="536"/>
      <c r="E30" s="536"/>
    </row>
    <row r="32" spans="1:8">
      <c r="A32" s="529" t="s">
        <v>223</v>
      </c>
      <c r="B32" s="529"/>
      <c r="C32" s="529"/>
      <c r="D32" s="529"/>
      <c r="E32" s="530" t="s">
        <v>224</v>
      </c>
      <c r="F32" s="530"/>
      <c r="G32" s="530"/>
      <c r="H32" s="530"/>
    </row>
    <row r="33" spans="1:8">
      <c r="E33" s="528" t="s">
        <v>328</v>
      </c>
      <c r="F33" s="528"/>
      <c r="G33" s="528"/>
      <c r="H33" s="528"/>
    </row>
    <row r="36" spans="1:8" ht="33.75" customHeight="1">
      <c r="A36" s="529" t="s">
        <v>228</v>
      </c>
      <c r="B36" s="529"/>
      <c r="C36" s="529"/>
      <c r="D36" s="529"/>
      <c r="E36" s="530" t="s">
        <v>229</v>
      </c>
      <c r="F36" s="530"/>
      <c r="G36" s="530"/>
      <c r="H36" s="530"/>
    </row>
    <row r="37" spans="1:8">
      <c r="E37" s="528" t="s">
        <v>328</v>
      </c>
      <c r="F37" s="528"/>
      <c r="G37" s="528"/>
      <c r="H37" s="528"/>
    </row>
  </sheetData>
  <mergeCells count="29">
    <mergeCell ref="B12:G12"/>
    <mergeCell ref="A2:H2"/>
    <mergeCell ref="A3:H3"/>
    <mergeCell ref="A6:H6"/>
    <mergeCell ref="A9:H9"/>
    <mergeCell ref="C11:F11"/>
    <mergeCell ref="C25:E25"/>
    <mergeCell ref="A14:B14"/>
    <mergeCell ref="A15:H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E33:H33"/>
    <mergeCell ref="A36:D36"/>
    <mergeCell ref="E36:H36"/>
    <mergeCell ref="E37:H37"/>
    <mergeCell ref="C26:E26"/>
    <mergeCell ref="C27:E27"/>
    <mergeCell ref="C28:E28"/>
    <mergeCell ref="C29:E29"/>
    <mergeCell ref="C30:E30"/>
    <mergeCell ref="A32:D32"/>
    <mergeCell ref="E32:H3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99B1F-88BE-4B42-A10D-2A484690EF2A}">
  <sheetPr>
    <pageSetUpPr fitToPage="1"/>
  </sheetPr>
  <dimension ref="A2:I37"/>
  <sheetViews>
    <sheetView topLeftCell="A21" workbookViewId="0">
      <selection activeCell="K32" sqref="K32"/>
    </sheetView>
  </sheetViews>
  <sheetFormatPr defaultRowHeight="15"/>
  <cols>
    <col min="1" max="1" width="6.42578125" style="238" customWidth="1"/>
    <col min="2" max="2" width="13.7109375" style="238" customWidth="1"/>
    <col min="3" max="3" width="11.5703125" style="238" customWidth="1"/>
    <col min="4" max="4" width="9.140625" style="238"/>
    <col min="5" max="5" width="7.140625" style="238" customWidth="1"/>
    <col min="6" max="6" width="13.7109375" style="238" customWidth="1"/>
    <col min="7" max="7" width="10" style="238" customWidth="1"/>
    <col min="8" max="8" width="13.5703125" style="238" customWidth="1"/>
    <col min="9" max="9" width="9.140625" style="238"/>
    <col min="257" max="257" width="6.42578125" customWidth="1"/>
    <col min="258" max="258" width="13.7109375" customWidth="1"/>
    <col min="259" max="259" width="11.5703125" customWidth="1"/>
    <col min="261" max="261" width="7.140625" customWidth="1"/>
    <col min="262" max="262" width="13.7109375" customWidth="1"/>
    <col min="263" max="263" width="10" customWidth="1"/>
    <col min="264" max="264" width="13.5703125" customWidth="1"/>
    <col min="513" max="513" width="6.42578125" customWidth="1"/>
    <col min="514" max="514" width="13.7109375" customWidth="1"/>
    <col min="515" max="515" width="11.5703125" customWidth="1"/>
    <col min="517" max="517" width="7.140625" customWidth="1"/>
    <col min="518" max="518" width="13.7109375" customWidth="1"/>
    <col min="519" max="519" width="10" customWidth="1"/>
    <col min="520" max="520" width="13.5703125" customWidth="1"/>
    <col min="769" max="769" width="6.42578125" customWidth="1"/>
    <col min="770" max="770" width="13.7109375" customWidth="1"/>
    <col min="771" max="771" width="11.5703125" customWidth="1"/>
    <col min="773" max="773" width="7.140625" customWidth="1"/>
    <col min="774" max="774" width="13.7109375" customWidth="1"/>
    <col min="775" max="775" width="10" customWidth="1"/>
    <col min="776" max="776" width="13.5703125" customWidth="1"/>
    <col min="1025" max="1025" width="6.42578125" customWidth="1"/>
    <col min="1026" max="1026" width="13.7109375" customWidth="1"/>
    <col min="1027" max="1027" width="11.5703125" customWidth="1"/>
    <col min="1029" max="1029" width="7.140625" customWidth="1"/>
    <col min="1030" max="1030" width="13.7109375" customWidth="1"/>
    <col min="1031" max="1031" width="10" customWidth="1"/>
    <col min="1032" max="1032" width="13.5703125" customWidth="1"/>
    <col min="1281" max="1281" width="6.42578125" customWidth="1"/>
    <col min="1282" max="1282" width="13.7109375" customWidth="1"/>
    <col min="1283" max="1283" width="11.5703125" customWidth="1"/>
    <col min="1285" max="1285" width="7.140625" customWidth="1"/>
    <col min="1286" max="1286" width="13.7109375" customWidth="1"/>
    <col min="1287" max="1287" width="10" customWidth="1"/>
    <col min="1288" max="1288" width="13.5703125" customWidth="1"/>
    <col min="1537" max="1537" width="6.42578125" customWidth="1"/>
    <col min="1538" max="1538" width="13.7109375" customWidth="1"/>
    <col min="1539" max="1539" width="11.5703125" customWidth="1"/>
    <col min="1541" max="1541" width="7.140625" customWidth="1"/>
    <col min="1542" max="1542" width="13.7109375" customWidth="1"/>
    <col min="1543" max="1543" width="10" customWidth="1"/>
    <col min="1544" max="1544" width="13.5703125" customWidth="1"/>
    <col min="1793" max="1793" width="6.42578125" customWidth="1"/>
    <col min="1794" max="1794" width="13.7109375" customWidth="1"/>
    <col min="1795" max="1795" width="11.5703125" customWidth="1"/>
    <col min="1797" max="1797" width="7.140625" customWidth="1"/>
    <col min="1798" max="1798" width="13.7109375" customWidth="1"/>
    <col min="1799" max="1799" width="10" customWidth="1"/>
    <col min="1800" max="1800" width="13.5703125" customWidth="1"/>
    <col min="2049" max="2049" width="6.42578125" customWidth="1"/>
    <col min="2050" max="2050" width="13.7109375" customWidth="1"/>
    <col min="2051" max="2051" width="11.5703125" customWidth="1"/>
    <col min="2053" max="2053" width="7.140625" customWidth="1"/>
    <col min="2054" max="2054" width="13.7109375" customWidth="1"/>
    <col min="2055" max="2055" width="10" customWidth="1"/>
    <col min="2056" max="2056" width="13.5703125" customWidth="1"/>
    <col min="2305" max="2305" width="6.42578125" customWidth="1"/>
    <col min="2306" max="2306" width="13.7109375" customWidth="1"/>
    <col min="2307" max="2307" width="11.5703125" customWidth="1"/>
    <col min="2309" max="2309" width="7.140625" customWidth="1"/>
    <col min="2310" max="2310" width="13.7109375" customWidth="1"/>
    <col min="2311" max="2311" width="10" customWidth="1"/>
    <col min="2312" max="2312" width="13.5703125" customWidth="1"/>
    <col min="2561" max="2561" width="6.42578125" customWidth="1"/>
    <col min="2562" max="2562" width="13.7109375" customWidth="1"/>
    <col min="2563" max="2563" width="11.5703125" customWidth="1"/>
    <col min="2565" max="2565" width="7.140625" customWidth="1"/>
    <col min="2566" max="2566" width="13.7109375" customWidth="1"/>
    <col min="2567" max="2567" width="10" customWidth="1"/>
    <col min="2568" max="2568" width="13.5703125" customWidth="1"/>
    <col min="2817" max="2817" width="6.42578125" customWidth="1"/>
    <col min="2818" max="2818" width="13.7109375" customWidth="1"/>
    <col min="2819" max="2819" width="11.5703125" customWidth="1"/>
    <col min="2821" max="2821" width="7.140625" customWidth="1"/>
    <col min="2822" max="2822" width="13.7109375" customWidth="1"/>
    <col min="2823" max="2823" width="10" customWidth="1"/>
    <col min="2824" max="2824" width="13.5703125" customWidth="1"/>
    <col min="3073" max="3073" width="6.42578125" customWidth="1"/>
    <col min="3074" max="3074" width="13.7109375" customWidth="1"/>
    <col min="3075" max="3075" width="11.5703125" customWidth="1"/>
    <col min="3077" max="3077" width="7.140625" customWidth="1"/>
    <col min="3078" max="3078" width="13.7109375" customWidth="1"/>
    <col min="3079" max="3079" width="10" customWidth="1"/>
    <col min="3080" max="3080" width="13.5703125" customWidth="1"/>
    <col min="3329" max="3329" width="6.42578125" customWidth="1"/>
    <col min="3330" max="3330" width="13.7109375" customWidth="1"/>
    <col min="3331" max="3331" width="11.5703125" customWidth="1"/>
    <col min="3333" max="3333" width="7.140625" customWidth="1"/>
    <col min="3334" max="3334" width="13.7109375" customWidth="1"/>
    <col min="3335" max="3335" width="10" customWidth="1"/>
    <col min="3336" max="3336" width="13.5703125" customWidth="1"/>
    <col min="3585" max="3585" width="6.42578125" customWidth="1"/>
    <col min="3586" max="3586" width="13.7109375" customWidth="1"/>
    <col min="3587" max="3587" width="11.5703125" customWidth="1"/>
    <col min="3589" max="3589" width="7.140625" customWidth="1"/>
    <col min="3590" max="3590" width="13.7109375" customWidth="1"/>
    <col min="3591" max="3591" width="10" customWidth="1"/>
    <col min="3592" max="3592" width="13.5703125" customWidth="1"/>
    <col min="3841" max="3841" width="6.42578125" customWidth="1"/>
    <col min="3842" max="3842" width="13.7109375" customWidth="1"/>
    <col min="3843" max="3843" width="11.5703125" customWidth="1"/>
    <col min="3845" max="3845" width="7.140625" customWidth="1"/>
    <col min="3846" max="3846" width="13.7109375" customWidth="1"/>
    <col min="3847" max="3847" width="10" customWidth="1"/>
    <col min="3848" max="3848" width="13.5703125" customWidth="1"/>
    <col min="4097" max="4097" width="6.42578125" customWidth="1"/>
    <col min="4098" max="4098" width="13.7109375" customWidth="1"/>
    <col min="4099" max="4099" width="11.5703125" customWidth="1"/>
    <col min="4101" max="4101" width="7.140625" customWidth="1"/>
    <col min="4102" max="4102" width="13.7109375" customWidth="1"/>
    <col min="4103" max="4103" width="10" customWidth="1"/>
    <col min="4104" max="4104" width="13.5703125" customWidth="1"/>
    <col min="4353" max="4353" width="6.42578125" customWidth="1"/>
    <col min="4354" max="4354" width="13.7109375" customWidth="1"/>
    <col min="4355" max="4355" width="11.5703125" customWidth="1"/>
    <col min="4357" max="4357" width="7.140625" customWidth="1"/>
    <col min="4358" max="4358" width="13.7109375" customWidth="1"/>
    <col min="4359" max="4359" width="10" customWidth="1"/>
    <col min="4360" max="4360" width="13.5703125" customWidth="1"/>
    <col min="4609" max="4609" width="6.42578125" customWidth="1"/>
    <col min="4610" max="4610" width="13.7109375" customWidth="1"/>
    <col min="4611" max="4611" width="11.5703125" customWidth="1"/>
    <col min="4613" max="4613" width="7.140625" customWidth="1"/>
    <col min="4614" max="4614" width="13.7109375" customWidth="1"/>
    <col min="4615" max="4615" width="10" customWidth="1"/>
    <col min="4616" max="4616" width="13.5703125" customWidth="1"/>
    <col min="4865" max="4865" width="6.42578125" customWidth="1"/>
    <col min="4866" max="4866" width="13.7109375" customWidth="1"/>
    <col min="4867" max="4867" width="11.5703125" customWidth="1"/>
    <col min="4869" max="4869" width="7.140625" customWidth="1"/>
    <col min="4870" max="4870" width="13.7109375" customWidth="1"/>
    <col min="4871" max="4871" width="10" customWidth="1"/>
    <col min="4872" max="4872" width="13.5703125" customWidth="1"/>
    <col min="5121" max="5121" width="6.42578125" customWidth="1"/>
    <col min="5122" max="5122" width="13.7109375" customWidth="1"/>
    <col min="5123" max="5123" width="11.5703125" customWidth="1"/>
    <col min="5125" max="5125" width="7.140625" customWidth="1"/>
    <col min="5126" max="5126" width="13.7109375" customWidth="1"/>
    <col min="5127" max="5127" width="10" customWidth="1"/>
    <col min="5128" max="5128" width="13.5703125" customWidth="1"/>
    <col min="5377" max="5377" width="6.42578125" customWidth="1"/>
    <col min="5378" max="5378" width="13.7109375" customWidth="1"/>
    <col min="5379" max="5379" width="11.5703125" customWidth="1"/>
    <col min="5381" max="5381" width="7.140625" customWidth="1"/>
    <col min="5382" max="5382" width="13.7109375" customWidth="1"/>
    <col min="5383" max="5383" width="10" customWidth="1"/>
    <col min="5384" max="5384" width="13.5703125" customWidth="1"/>
    <col min="5633" max="5633" width="6.42578125" customWidth="1"/>
    <col min="5634" max="5634" width="13.7109375" customWidth="1"/>
    <col min="5635" max="5635" width="11.5703125" customWidth="1"/>
    <col min="5637" max="5637" width="7.140625" customWidth="1"/>
    <col min="5638" max="5638" width="13.7109375" customWidth="1"/>
    <col min="5639" max="5639" width="10" customWidth="1"/>
    <col min="5640" max="5640" width="13.5703125" customWidth="1"/>
    <col min="5889" max="5889" width="6.42578125" customWidth="1"/>
    <col min="5890" max="5890" width="13.7109375" customWidth="1"/>
    <col min="5891" max="5891" width="11.5703125" customWidth="1"/>
    <col min="5893" max="5893" width="7.140625" customWidth="1"/>
    <col min="5894" max="5894" width="13.7109375" customWidth="1"/>
    <col min="5895" max="5895" width="10" customWidth="1"/>
    <col min="5896" max="5896" width="13.5703125" customWidth="1"/>
    <col min="6145" max="6145" width="6.42578125" customWidth="1"/>
    <col min="6146" max="6146" width="13.7109375" customWidth="1"/>
    <col min="6147" max="6147" width="11.5703125" customWidth="1"/>
    <col min="6149" max="6149" width="7.140625" customWidth="1"/>
    <col min="6150" max="6150" width="13.7109375" customWidth="1"/>
    <col min="6151" max="6151" width="10" customWidth="1"/>
    <col min="6152" max="6152" width="13.5703125" customWidth="1"/>
    <col min="6401" max="6401" width="6.42578125" customWidth="1"/>
    <col min="6402" max="6402" width="13.7109375" customWidth="1"/>
    <col min="6403" max="6403" width="11.5703125" customWidth="1"/>
    <col min="6405" max="6405" width="7.140625" customWidth="1"/>
    <col min="6406" max="6406" width="13.7109375" customWidth="1"/>
    <col min="6407" max="6407" width="10" customWidth="1"/>
    <col min="6408" max="6408" width="13.5703125" customWidth="1"/>
    <col min="6657" max="6657" width="6.42578125" customWidth="1"/>
    <col min="6658" max="6658" width="13.7109375" customWidth="1"/>
    <col min="6659" max="6659" width="11.5703125" customWidth="1"/>
    <col min="6661" max="6661" width="7.140625" customWidth="1"/>
    <col min="6662" max="6662" width="13.7109375" customWidth="1"/>
    <col min="6663" max="6663" width="10" customWidth="1"/>
    <col min="6664" max="6664" width="13.5703125" customWidth="1"/>
    <col min="6913" max="6913" width="6.42578125" customWidth="1"/>
    <col min="6914" max="6914" width="13.7109375" customWidth="1"/>
    <col min="6915" max="6915" width="11.5703125" customWidth="1"/>
    <col min="6917" max="6917" width="7.140625" customWidth="1"/>
    <col min="6918" max="6918" width="13.7109375" customWidth="1"/>
    <col min="6919" max="6919" width="10" customWidth="1"/>
    <col min="6920" max="6920" width="13.5703125" customWidth="1"/>
    <col min="7169" max="7169" width="6.42578125" customWidth="1"/>
    <col min="7170" max="7170" width="13.7109375" customWidth="1"/>
    <col min="7171" max="7171" width="11.5703125" customWidth="1"/>
    <col min="7173" max="7173" width="7.140625" customWidth="1"/>
    <col min="7174" max="7174" width="13.7109375" customWidth="1"/>
    <col min="7175" max="7175" width="10" customWidth="1"/>
    <col min="7176" max="7176" width="13.5703125" customWidth="1"/>
    <col min="7425" max="7425" width="6.42578125" customWidth="1"/>
    <col min="7426" max="7426" width="13.7109375" customWidth="1"/>
    <col min="7427" max="7427" width="11.5703125" customWidth="1"/>
    <col min="7429" max="7429" width="7.140625" customWidth="1"/>
    <col min="7430" max="7430" width="13.7109375" customWidth="1"/>
    <col min="7431" max="7431" width="10" customWidth="1"/>
    <col min="7432" max="7432" width="13.5703125" customWidth="1"/>
    <col min="7681" max="7681" width="6.42578125" customWidth="1"/>
    <col min="7682" max="7682" width="13.7109375" customWidth="1"/>
    <col min="7683" max="7683" width="11.5703125" customWidth="1"/>
    <col min="7685" max="7685" width="7.140625" customWidth="1"/>
    <col min="7686" max="7686" width="13.7109375" customWidth="1"/>
    <col min="7687" max="7687" width="10" customWidth="1"/>
    <col min="7688" max="7688" width="13.5703125" customWidth="1"/>
    <col min="7937" max="7937" width="6.42578125" customWidth="1"/>
    <col min="7938" max="7938" width="13.7109375" customWidth="1"/>
    <col min="7939" max="7939" width="11.5703125" customWidth="1"/>
    <col min="7941" max="7941" width="7.140625" customWidth="1"/>
    <col min="7942" max="7942" width="13.7109375" customWidth="1"/>
    <col min="7943" max="7943" width="10" customWidth="1"/>
    <col min="7944" max="7944" width="13.5703125" customWidth="1"/>
    <col min="8193" max="8193" width="6.42578125" customWidth="1"/>
    <col min="8194" max="8194" width="13.7109375" customWidth="1"/>
    <col min="8195" max="8195" width="11.5703125" customWidth="1"/>
    <col min="8197" max="8197" width="7.140625" customWidth="1"/>
    <col min="8198" max="8198" width="13.7109375" customWidth="1"/>
    <col min="8199" max="8199" width="10" customWidth="1"/>
    <col min="8200" max="8200" width="13.5703125" customWidth="1"/>
    <col min="8449" max="8449" width="6.42578125" customWidth="1"/>
    <col min="8450" max="8450" width="13.7109375" customWidth="1"/>
    <col min="8451" max="8451" width="11.5703125" customWidth="1"/>
    <col min="8453" max="8453" width="7.140625" customWidth="1"/>
    <col min="8454" max="8454" width="13.7109375" customWidth="1"/>
    <col min="8455" max="8455" width="10" customWidth="1"/>
    <col min="8456" max="8456" width="13.5703125" customWidth="1"/>
    <col min="8705" max="8705" width="6.42578125" customWidth="1"/>
    <col min="8706" max="8706" width="13.7109375" customWidth="1"/>
    <col min="8707" max="8707" width="11.5703125" customWidth="1"/>
    <col min="8709" max="8709" width="7.140625" customWidth="1"/>
    <col min="8710" max="8710" width="13.7109375" customWidth="1"/>
    <col min="8711" max="8711" width="10" customWidth="1"/>
    <col min="8712" max="8712" width="13.5703125" customWidth="1"/>
    <col min="8961" max="8961" width="6.42578125" customWidth="1"/>
    <col min="8962" max="8962" width="13.7109375" customWidth="1"/>
    <col min="8963" max="8963" width="11.5703125" customWidth="1"/>
    <col min="8965" max="8965" width="7.140625" customWidth="1"/>
    <col min="8966" max="8966" width="13.7109375" customWidth="1"/>
    <col min="8967" max="8967" width="10" customWidth="1"/>
    <col min="8968" max="8968" width="13.5703125" customWidth="1"/>
    <col min="9217" max="9217" width="6.42578125" customWidth="1"/>
    <col min="9218" max="9218" width="13.7109375" customWidth="1"/>
    <col min="9219" max="9219" width="11.5703125" customWidth="1"/>
    <col min="9221" max="9221" width="7.140625" customWidth="1"/>
    <col min="9222" max="9222" width="13.7109375" customWidth="1"/>
    <col min="9223" max="9223" width="10" customWidth="1"/>
    <col min="9224" max="9224" width="13.5703125" customWidth="1"/>
    <col min="9473" max="9473" width="6.42578125" customWidth="1"/>
    <col min="9474" max="9474" width="13.7109375" customWidth="1"/>
    <col min="9475" max="9475" width="11.5703125" customWidth="1"/>
    <col min="9477" max="9477" width="7.140625" customWidth="1"/>
    <col min="9478" max="9478" width="13.7109375" customWidth="1"/>
    <col min="9479" max="9479" width="10" customWidth="1"/>
    <col min="9480" max="9480" width="13.5703125" customWidth="1"/>
    <col min="9729" max="9729" width="6.42578125" customWidth="1"/>
    <col min="9730" max="9730" width="13.7109375" customWidth="1"/>
    <col min="9731" max="9731" width="11.5703125" customWidth="1"/>
    <col min="9733" max="9733" width="7.140625" customWidth="1"/>
    <col min="9734" max="9734" width="13.7109375" customWidth="1"/>
    <col min="9735" max="9735" width="10" customWidth="1"/>
    <col min="9736" max="9736" width="13.5703125" customWidth="1"/>
    <col min="9985" max="9985" width="6.42578125" customWidth="1"/>
    <col min="9986" max="9986" width="13.7109375" customWidth="1"/>
    <col min="9987" max="9987" width="11.5703125" customWidth="1"/>
    <col min="9989" max="9989" width="7.140625" customWidth="1"/>
    <col min="9990" max="9990" width="13.7109375" customWidth="1"/>
    <col min="9991" max="9991" width="10" customWidth="1"/>
    <col min="9992" max="9992" width="13.5703125" customWidth="1"/>
    <col min="10241" max="10241" width="6.42578125" customWidth="1"/>
    <col min="10242" max="10242" width="13.7109375" customWidth="1"/>
    <col min="10243" max="10243" width="11.5703125" customWidth="1"/>
    <col min="10245" max="10245" width="7.140625" customWidth="1"/>
    <col min="10246" max="10246" width="13.7109375" customWidth="1"/>
    <col min="10247" max="10247" width="10" customWidth="1"/>
    <col min="10248" max="10248" width="13.5703125" customWidth="1"/>
    <col min="10497" max="10497" width="6.42578125" customWidth="1"/>
    <col min="10498" max="10498" width="13.7109375" customWidth="1"/>
    <col min="10499" max="10499" width="11.5703125" customWidth="1"/>
    <col min="10501" max="10501" width="7.140625" customWidth="1"/>
    <col min="10502" max="10502" width="13.7109375" customWidth="1"/>
    <col min="10503" max="10503" width="10" customWidth="1"/>
    <col min="10504" max="10504" width="13.5703125" customWidth="1"/>
    <col min="10753" max="10753" width="6.42578125" customWidth="1"/>
    <col min="10754" max="10754" width="13.7109375" customWidth="1"/>
    <col min="10755" max="10755" width="11.5703125" customWidth="1"/>
    <col min="10757" max="10757" width="7.140625" customWidth="1"/>
    <col min="10758" max="10758" width="13.7109375" customWidth="1"/>
    <col min="10759" max="10759" width="10" customWidth="1"/>
    <col min="10760" max="10760" width="13.5703125" customWidth="1"/>
    <col min="11009" max="11009" width="6.42578125" customWidth="1"/>
    <col min="11010" max="11010" width="13.7109375" customWidth="1"/>
    <col min="11011" max="11011" width="11.5703125" customWidth="1"/>
    <col min="11013" max="11013" width="7.140625" customWidth="1"/>
    <col min="11014" max="11014" width="13.7109375" customWidth="1"/>
    <col min="11015" max="11015" width="10" customWidth="1"/>
    <col min="11016" max="11016" width="13.5703125" customWidth="1"/>
    <col min="11265" max="11265" width="6.42578125" customWidth="1"/>
    <col min="11266" max="11266" width="13.7109375" customWidth="1"/>
    <col min="11267" max="11267" width="11.5703125" customWidth="1"/>
    <col min="11269" max="11269" width="7.140625" customWidth="1"/>
    <col min="11270" max="11270" width="13.7109375" customWidth="1"/>
    <col min="11271" max="11271" width="10" customWidth="1"/>
    <col min="11272" max="11272" width="13.5703125" customWidth="1"/>
    <col min="11521" max="11521" width="6.42578125" customWidth="1"/>
    <col min="11522" max="11522" width="13.7109375" customWidth="1"/>
    <col min="11523" max="11523" width="11.5703125" customWidth="1"/>
    <col min="11525" max="11525" width="7.140625" customWidth="1"/>
    <col min="11526" max="11526" width="13.7109375" customWidth="1"/>
    <col min="11527" max="11527" width="10" customWidth="1"/>
    <col min="11528" max="11528" width="13.5703125" customWidth="1"/>
    <col min="11777" max="11777" width="6.42578125" customWidth="1"/>
    <col min="11778" max="11778" width="13.7109375" customWidth="1"/>
    <col min="11779" max="11779" width="11.5703125" customWidth="1"/>
    <col min="11781" max="11781" width="7.140625" customWidth="1"/>
    <col min="11782" max="11782" width="13.7109375" customWidth="1"/>
    <col min="11783" max="11783" width="10" customWidth="1"/>
    <col min="11784" max="11784" width="13.5703125" customWidth="1"/>
    <col min="12033" max="12033" width="6.42578125" customWidth="1"/>
    <col min="12034" max="12034" width="13.7109375" customWidth="1"/>
    <col min="12035" max="12035" width="11.5703125" customWidth="1"/>
    <col min="12037" max="12037" width="7.140625" customWidth="1"/>
    <col min="12038" max="12038" width="13.7109375" customWidth="1"/>
    <col min="12039" max="12039" width="10" customWidth="1"/>
    <col min="12040" max="12040" width="13.5703125" customWidth="1"/>
    <col min="12289" max="12289" width="6.42578125" customWidth="1"/>
    <col min="12290" max="12290" width="13.7109375" customWidth="1"/>
    <col min="12291" max="12291" width="11.5703125" customWidth="1"/>
    <col min="12293" max="12293" width="7.140625" customWidth="1"/>
    <col min="12294" max="12294" width="13.7109375" customWidth="1"/>
    <col min="12295" max="12295" width="10" customWidth="1"/>
    <col min="12296" max="12296" width="13.5703125" customWidth="1"/>
    <col min="12545" max="12545" width="6.42578125" customWidth="1"/>
    <col min="12546" max="12546" width="13.7109375" customWidth="1"/>
    <col min="12547" max="12547" width="11.5703125" customWidth="1"/>
    <col min="12549" max="12549" width="7.140625" customWidth="1"/>
    <col min="12550" max="12550" width="13.7109375" customWidth="1"/>
    <col min="12551" max="12551" width="10" customWidth="1"/>
    <col min="12552" max="12552" width="13.5703125" customWidth="1"/>
    <col min="12801" max="12801" width="6.42578125" customWidth="1"/>
    <col min="12802" max="12802" width="13.7109375" customWidth="1"/>
    <col min="12803" max="12803" width="11.5703125" customWidth="1"/>
    <col min="12805" max="12805" width="7.140625" customWidth="1"/>
    <col min="12806" max="12806" width="13.7109375" customWidth="1"/>
    <col min="12807" max="12807" width="10" customWidth="1"/>
    <col min="12808" max="12808" width="13.5703125" customWidth="1"/>
    <col min="13057" max="13057" width="6.42578125" customWidth="1"/>
    <col min="13058" max="13058" width="13.7109375" customWidth="1"/>
    <col min="13059" max="13059" width="11.5703125" customWidth="1"/>
    <col min="13061" max="13061" width="7.140625" customWidth="1"/>
    <col min="13062" max="13062" width="13.7109375" customWidth="1"/>
    <col min="13063" max="13063" width="10" customWidth="1"/>
    <col min="13064" max="13064" width="13.5703125" customWidth="1"/>
    <col min="13313" max="13313" width="6.42578125" customWidth="1"/>
    <col min="13314" max="13314" width="13.7109375" customWidth="1"/>
    <col min="13315" max="13315" width="11.5703125" customWidth="1"/>
    <col min="13317" max="13317" width="7.140625" customWidth="1"/>
    <col min="13318" max="13318" width="13.7109375" customWidth="1"/>
    <col min="13319" max="13319" width="10" customWidth="1"/>
    <col min="13320" max="13320" width="13.5703125" customWidth="1"/>
    <col min="13569" max="13569" width="6.42578125" customWidth="1"/>
    <col min="13570" max="13570" width="13.7109375" customWidth="1"/>
    <col min="13571" max="13571" width="11.5703125" customWidth="1"/>
    <col min="13573" max="13573" width="7.140625" customWidth="1"/>
    <col min="13574" max="13574" width="13.7109375" customWidth="1"/>
    <col min="13575" max="13575" width="10" customWidth="1"/>
    <col min="13576" max="13576" width="13.5703125" customWidth="1"/>
    <col min="13825" max="13825" width="6.42578125" customWidth="1"/>
    <col min="13826" max="13826" width="13.7109375" customWidth="1"/>
    <col min="13827" max="13827" width="11.5703125" customWidth="1"/>
    <col min="13829" max="13829" width="7.140625" customWidth="1"/>
    <col min="13830" max="13830" width="13.7109375" customWidth="1"/>
    <col min="13831" max="13831" width="10" customWidth="1"/>
    <col min="13832" max="13832" width="13.5703125" customWidth="1"/>
    <col min="14081" max="14081" width="6.42578125" customWidth="1"/>
    <col min="14082" max="14082" width="13.7109375" customWidth="1"/>
    <col min="14083" max="14083" width="11.5703125" customWidth="1"/>
    <col min="14085" max="14085" width="7.140625" customWidth="1"/>
    <col min="14086" max="14086" width="13.7109375" customWidth="1"/>
    <col min="14087" max="14087" width="10" customWidth="1"/>
    <col min="14088" max="14088" width="13.5703125" customWidth="1"/>
    <col min="14337" max="14337" width="6.42578125" customWidth="1"/>
    <col min="14338" max="14338" width="13.7109375" customWidth="1"/>
    <col min="14339" max="14339" width="11.5703125" customWidth="1"/>
    <col min="14341" max="14341" width="7.140625" customWidth="1"/>
    <col min="14342" max="14342" width="13.7109375" customWidth="1"/>
    <col min="14343" max="14343" width="10" customWidth="1"/>
    <col min="14344" max="14344" width="13.5703125" customWidth="1"/>
    <col min="14593" max="14593" width="6.42578125" customWidth="1"/>
    <col min="14594" max="14594" width="13.7109375" customWidth="1"/>
    <col min="14595" max="14595" width="11.5703125" customWidth="1"/>
    <col min="14597" max="14597" width="7.140625" customWidth="1"/>
    <col min="14598" max="14598" width="13.7109375" customWidth="1"/>
    <col min="14599" max="14599" width="10" customWidth="1"/>
    <col min="14600" max="14600" width="13.5703125" customWidth="1"/>
    <col min="14849" max="14849" width="6.42578125" customWidth="1"/>
    <col min="14850" max="14850" width="13.7109375" customWidth="1"/>
    <col min="14851" max="14851" width="11.5703125" customWidth="1"/>
    <col min="14853" max="14853" width="7.140625" customWidth="1"/>
    <col min="14854" max="14854" width="13.7109375" customWidth="1"/>
    <col min="14855" max="14855" width="10" customWidth="1"/>
    <col min="14856" max="14856" width="13.5703125" customWidth="1"/>
    <col min="15105" max="15105" width="6.42578125" customWidth="1"/>
    <col min="15106" max="15106" width="13.7109375" customWidth="1"/>
    <col min="15107" max="15107" width="11.5703125" customWidth="1"/>
    <col min="15109" max="15109" width="7.140625" customWidth="1"/>
    <col min="15110" max="15110" width="13.7109375" customWidth="1"/>
    <col min="15111" max="15111" width="10" customWidth="1"/>
    <col min="15112" max="15112" width="13.5703125" customWidth="1"/>
    <col min="15361" max="15361" width="6.42578125" customWidth="1"/>
    <col min="15362" max="15362" width="13.7109375" customWidth="1"/>
    <col min="15363" max="15363" width="11.5703125" customWidth="1"/>
    <col min="15365" max="15365" width="7.140625" customWidth="1"/>
    <col min="15366" max="15366" width="13.7109375" customWidth="1"/>
    <col min="15367" max="15367" width="10" customWidth="1"/>
    <col min="15368" max="15368" width="13.5703125" customWidth="1"/>
    <col min="15617" max="15617" width="6.42578125" customWidth="1"/>
    <col min="15618" max="15618" width="13.7109375" customWidth="1"/>
    <col min="15619" max="15619" width="11.5703125" customWidth="1"/>
    <col min="15621" max="15621" width="7.140625" customWidth="1"/>
    <col min="15622" max="15622" width="13.7109375" customWidth="1"/>
    <col min="15623" max="15623" width="10" customWidth="1"/>
    <col min="15624" max="15624" width="13.5703125" customWidth="1"/>
    <col min="15873" max="15873" width="6.42578125" customWidth="1"/>
    <col min="15874" max="15874" width="13.7109375" customWidth="1"/>
    <col min="15875" max="15875" width="11.5703125" customWidth="1"/>
    <col min="15877" max="15877" width="7.140625" customWidth="1"/>
    <col min="15878" max="15878" width="13.7109375" customWidth="1"/>
    <col min="15879" max="15879" width="10" customWidth="1"/>
    <col min="15880" max="15880" width="13.5703125" customWidth="1"/>
    <col min="16129" max="16129" width="6.42578125" customWidth="1"/>
    <col min="16130" max="16130" width="13.7109375" customWidth="1"/>
    <col min="16131" max="16131" width="11.5703125" customWidth="1"/>
    <col min="16133" max="16133" width="7.140625" customWidth="1"/>
    <col min="16134" max="16134" width="13.7109375" customWidth="1"/>
    <col min="16135" max="16135" width="10" customWidth="1"/>
    <col min="16136" max="16136" width="13.5703125" customWidth="1"/>
  </cols>
  <sheetData>
    <row r="2" spans="1:9">
      <c r="A2" s="537" t="s">
        <v>310</v>
      </c>
      <c r="B2" s="537"/>
      <c r="C2" s="537"/>
      <c r="D2" s="537"/>
      <c r="E2" s="537"/>
      <c r="F2" s="537"/>
      <c r="G2" s="537"/>
      <c r="H2" s="537"/>
    </row>
    <row r="3" spans="1:9">
      <c r="A3" s="538" t="s">
        <v>259</v>
      </c>
      <c r="B3" s="538"/>
      <c r="C3" s="538"/>
      <c r="D3" s="538"/>
      <c r="E3" s="538"/>
      <c r="F3" s="538"/>
      <c r="G3" s="538"/>
      <c r="H3" s="538"/>
    </row>
    <row r="6" spans="1:9">
      <c r="A6" s="539" t="s">
        <v>311</v>
      </c>
      <c r="B6" s="539"/>
      <c r="C6" s="539"/>
      <c r="D6" s="539"/>
      <c r="E6" s="539"/>
      <c r="F6" s="539"/>
      <c r="G6" s="539"/>
      <c r="H6" s="539"/>
    </row>
    <row r="9" spans="1:9" ht="15" customHeight="1">
      <c r="A9" s="540" t="s">
        <v>332</v>
      </c>
      <c r="B9" s="540"/>
      <c r="C9" s="540"/>
      <c r="D9" s="540"/>
      <c r="E9" s="540"/>
      <c r="F9" s="540"/>
      <c r="G9" s="540"/>
      <c r="H9" s="540"/>
      <c r="I9"/>
    </row>
    <row r="10" spans="1:9">
      <c r="D10" s="227"/>
    </row>
    <row r="11" spans="1:9">
      <c r="C11" s="539" t="s">
        <v>313</v>
      </c>
      <c r="D11" s="539"/>
      <c r="E11" s="539"/>
      <c r="F11" s="539"/>
    </row>
    <row r="12" spans="1:9">
      <c r="B12" s="541" t="s">
        <v>314</v>
      </c>
      <c r="C12" s="541"/>
      <c r="D12" s="541"/>
      <c r="E12" s="541"/>
      <c r="F12" s="541"/>
      <c r="G12" s="541"/>
    </row>
    <row r="14" spans="1:9" ht="15" customHeight="1">
      <c r="A14" s="529" t="s">
        <v>315</v>
      </c>
      <c r="B14" s="529"/>
      <c r="C14" s="228" t="s">
        <v>316</v>
      </c>
      <c r="D14" s="229"/>
      <c r="E14" s="229"/>
      <c r="F14" s="229"/>
      <c r="G14" s="229"/>
      <c r="H14" s="229"/>
      <c r="I14"/>
    </row>
    <row r="15" spans="1:9">
      <c r="A15" s="542" t="s">
        <v>333</v>
      </c>
      <c r="B15" s="542"/>
      <c r="C15" s="542"/>
      <c r="D15" s="542"/>
      <c r="E15" s="542"/>
      <c r="F15" s="542"/>
      <c r="G15" s="542"/>
      <c r="H15" s="542"/>
    </row>
    <row r="16" spans="1:9" ht="27.95" customHeight="1">
      <c r="A16" s="239" t="s">
        <v>318</v>
      </c>
      <c r="B16" s="239" t="s">
        <v>319</v>
      </c>
      <c r="C16" s="543" t="s">
        <v>320</v>
      </c>
      <c r="D16" s="544"/>
      <c r="E16" s="545"/>
      <c r="F16" s="239" t="s">
        <v>321</v>
      </c>
      <c r="G16" s="240" t="s">
        <v>322</v>
      </c>
      <c r="H16" s="240" t="s">
        <v>323</v>
      </c>
      <c r="I16"/>
    </row>
    <row r="17" spans="1:8">
      <c r="A17" s="230">
        <v>1</v>
      </c>
      <c r="B17" s="231" t="s">
        <v>247</v>
      </c>
      <c r="C17" s="531" t="s">
        <v>334</v>
      </c>
      <c r="D17" s="531"/>
      <c r="E17" s="531"/>
      <c r="F17" s="232" t="s">
        <v>21</v>
      </c>
      <c r="G17" s="233" t="s">
        <v>21</v>
      </c>
      <c r="H17" s="234">
        <v>6288.4</v>
      </c>
    </row>
    <row r="18" spans="1:8">
      <c r="A18" s="230">
        <v>2</v>
      </c>
      <c r="B18" s="231" t="s">
        <v>247</v>
      </c>
      <c r="C18" s="531" t="s">
        <v>335</v>
      </c>
      <c r="D18" s="531"/>
      <c r="E18" s="531"/>
      <c r="F18" s="232" t="s">
        <v>21</v>
      </c>
      <c r="G18" s="233" t="s">
        <v>21</v>
      </c>
      <c r="H18" s="234">
        <v>122758.67</v>
      </c>
    </row>
    <row r="19" spans="1:8">
      <c r="A19" s="230">
        <v>3</v>
      </c>
      <c r="B19" s="231" t="s">
        <v>247</v>
      </c>
      <c r="C19" s="531" t="s">
        <v>336</v>
      </c>
      <c r="D19" s="531"/>
      <c r="E19" s="531"/>
      <c r="F19" s="232" t="s">
        <v>21</v>
      </c>
      <c r="G19" s="233" t="s">
        <v>21</v>
      </c>
      <c r="H19" s="234">
        <v>1776.99</v>
      </c>
    </row>
    <row r="20" spans="1:8">
      <c r="A20" s="230"/>
      <c r="B20" s="231"/>
      <c r="C20" s="532" t="s">
        <v>327</v>
      </c>
      <c r="D20" s="532"/>
      <c r="E20" s="532"/>
      <c r="F20" s="235" t="s">
        <v>21</v>
      </c>
      <c r="G20" s="236" t="s">
        <v>21</v>
      </c>
      <c r="H20" s="237">
        <f>0+H17+H18</f>
        <v>129047.06999999999</v>
      </c>
    </row>
    <row r="21" spans="1:8">
      <c r="A21" s="230">
        <v>4</v>
      </c>
      <c r="B21" s="231" t="s">
        <v>232</v>
      </c>
      <c r="C21" s="531" t="s">
        <v>326</v>
      </c>
      <c r="D21" s="531"/>
      <c r="E21" s="531"/>
      <c r="F21" s="232" t="s">
        <v>21</v>
      </c>
      <c r="G21" s="233" t="s">
        <v>21</v>
      </c>
      <c r="H21" s="234">
        <v>1034.1099999999999</v>
      </c>
    </row>
    <row r="22" spans="1:8">
      <c r="A22" s="230">
        <v>5</v>
      </c>
      <c r="B22" s="231" t="s">
        <v>232</v>
      </c>
      <c r="C22" s="531" t="s">
        <v>334</v>
      </c>
      <c r="D22" s="531"/>
      <c r="E22" s="531"/>
      <c r="F22" s="232" t="s">
        <v>21</v>
      </c>
      <c r="G22" s="233" t="s">
        <v>21</v>
      </c>
      <c r="H22" s="234">
        <v>5531.45</v>
      </c>
    </row>
    <row r="23" spans="1:8">
      <c r="A23" s="230">
        <v>6</v>
      </c>
      <c r="B23" s="231" t="s">
        <v>232</v>
      </c>
      <c r="C23" s="531" t="s">
        <v>335</v>
      </c>
      <c r="D23" s="531"/>
      <c r="E23" s="531"/>
      <c r="F23" s="232" t="s">
        <v>21</v>
      </c>
      <c r="G23" s="233" t="s">
        <v>21</v>
      </c>
      <c r="H23" s="234">
        <v>31590.18</v>
      </c>
    </row>
    <row r="24" spans="1:8">
      <c r="A24" s="230">
        <v>7</v>
      </c>
      <c r="B24" s="231" t="s">
        <v>232</v>
      </c>
      <c r="C24" s="531" t="s">
        <v>336</v>
      </c>
      <c r="D24" s="531"/>
      <c r="E24" s="531"/>
      <c r="F24" s="232" t="s">
        <v>21</v>
      </c>
      <c r="G24" s="233" t="s">
        <v>21</v>
      </c>
      <c r="H24" s="234">
        <v>451.54</v>
      </c>
    </row>
    <row r="25" spans="1:8">
      <c r="A25" s="230"/>
      <c r="B25" s="231"/>
      <c r="C25" s="532" t="s">
        <v>327</v>
      </c>
      <c r="D25" s="532"/>
      <c r="E25" s="532"/>
      <c r="F25" s="235" t="s">
        <v>21</v>
      </c>
      <c r="G25" s="236" t="s">
        <v>21</v>
      </c>
      <c r="H25" s="237">
        <f>0+H21+H22+H23</f>
        <v>38155.74</v>
      </c>
    </row>
    <row r="26" spans="1:8">
      <c r="A26" s="230">
        <v>8</v>
      </c>
      <c r="B26" s="231" t="s">
        <v>253</v>
      </c>
      <c r="C26" s="531" t="s">
        <v>334</v>
      </c>
      <c r="D26" s="531"/>
      <c r="E26" s="531"/>
      <c r="F26" s="232" t="s">
        <v>21</v>
      </c>
      <c r="G26" s="233" t="s">
        <v>21</v>
      </c>
      <c r="H26" s="234">
        <v>3587.98</v>
      </c>
    </row>
    <row r="27" spans="1:8">
      <c r="A27" s="230">
        <v>9</v>
      </c>
      <c r="B27" s="231" t="s">
        <v>253</v>
      </c>
      <c r="C27" s="531" t="s">
        <v>335</v>
      </c>
      <c r="D27" s="531"/>
      <c r="E27" s="531"/>
      <c r="F27" s="232" t="s">
        <v>21</v>
      </c>
      <c r="G27" s="233" t="s">
        <v>21</v>
      </c>
      <c r="H27" s="234">
        <v>1081.8</v>
      </c>
    </row>
    <row r="28" spans="1:8">
      <c r="A28" s="230">
        <v>10</v>
      </c>
      <c r="B28" s="231" t="s">
        <v>253</v>
      </c>
      <c r="C28" s="531" t="s">
        <v>336</v>
      </c>
      <c r="D28" s="531"/>
      <c r="E28" s="531"/>
      <c r="F28" s="232" t="s">
        <v>21</v>
      </c>
      <c r="G28" s="233" t="s">
        <v>21</v>
      </c>
      <c r="H28" s="234">
        <v>15.46</v>
      </c>
    </row>
    <row r="29" spans="1:8">
      <c r="A29" s="230"/>
      <c r="B29" s="231"/>
      <c r="C29" s="532" t="s">
        <v>327</v>
      </c>
      <c r="D29" s="532"/>
      <c r="E29" s="532"/>
      <c r="F29" s="235" t="s">
        <v>21</v>
      </c>
      <c r="G29" s="236" t="s">
        <v>21</v>
      </c>
      <c r="H29" s="237">
        <f>0+H26+H27</f>
        <v>4669.78</v>
      </c>
    </row>
    <row r="30" spans="1:8">
      <c r="C30" s="536"/>
      <c r="D30" s="536"/>
      <c r="E30" s="536"/>
    </row>
    <row r="32" spans="1:8">
      <c r="A32" s="529" t="s">
        <v>223</v>
      </c>
      <c r="B32" s="529"/>
      <c r="C32" s="529"/>
      <c r="D32" s="529"/>
      <c r="E32" s="530" t="s">
        <v>224</v>
      </c>
      <c r="F32" s="530"/>
      <c r="G32" s="530"/>
      <c r="H32" s="530"/>
    </row>
    <row r="33" spans="1:8">
      <c r="E33" s="528" t="s">
        <v>328</v>
      </c>
      <c r="F33" s="528"/>
      <c r="G33" s="528"/>
      <c r="H33" s="528"/>
    </row>
    <row r="36" spans="1:8" ht="30.75" customHeight="1">
      <c r="A36" s="529" t="s">
        <v>228</v>
      </c>
      <c r="B36" s="529"/>
      <c r="C36" s="529"/>
      <c r="D36" s="529"/>
      <c r="E36" s="530" t="s">
        <v>229</v>
      </c>
      <c r="F36" s="530"/>
      <c r="G36" s="530"/>
      <c r="H36" s="530"/>
    </row>
    <row r="37" spans="1:8">
      <c r="E37" s="528" t="s">
        <v>328</v>
      </c>
      <c r="F37" s="528"/>
      <c r="G37" s="528"/>
      <c r="H37" s="528"/>
    </row>
  </sheetData>
  <mergeCells count="29">
    <mergeCell ref="B12:G12"/>
    <mergeCell ref="A2:H2"/>
    <mergeCell ref="A3:H3"/>
    <mergeCell ref="A6:H6"/>
    <mergeCell ref="A9:H9"/>
    <mergeCell ref="C11:F11"/>
    <mergeCell ref="C25:E25"/>
    <mergeCell ref="A14:B14"/>
    <mergeCell ref="A15:H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E33:H33"/>
    <mergeCell ref="A36:D36"/>
    <mergeCell ref="E36:H36"/>
    <mergeCell ref="E37:H37"/>
    <mergeCell ref="C26:E26"/>
    <mergeCell ref="C27:E27"/>
    <mergeCell ref="C28:E28"/>
    <mergeCell ref="C29:E29"/>
    <mergeCell ref="C30:E30"/>
    <mergeCell ref="A32:D32"/>
    <mergeCell ref="E32:H3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1F1BE-F2E6-4881-B759-9890464AA74E}">
  <sheetPr>
    <pageSetUpPr fitToPage="1"/>
  </sheetPr>
  <dimension ref="A1:L98"/>
  <sheetViews>
    <sheetView topLeftCell="A30" workbookViewId="0">
      <selection activeCell="N20" sqref="N19:N20"/>
    </sheetView>
  </sheetViews>
  <sheetFormatPr defaultRowHeight="15"/>
  <cols>
    <col min="1" max="2" width="1.85546875" style="314" customWidth="1"/>
    <col min="3" max="3" width="1.5703125" style="314" customWidth="1"/>
    <col min="4" max="4" width="2.28515625" style="314" customWidth="1"/>
    <col min="5" max="5" width="2" style="314" customWidth="1"/>
    <col min="6" max="6" width="2.42578125" style="314" customWidth="1"/>
    <col min="7" max="7" width="35.85546875" style="315" customWidth="1"/>
    <col min="8" max="8" width="3.42578125" style="268" customWidth="1"/>
    <col min="9" max="10" width="10.7109375" style="315" customWidth="1"/>
    <col min="11" max="11" width="13.28515625" style="315" customWidth="1"/>
    <col min="12" max="12" width="9.140625" style="242"/>
    <col min="257" max="258" width="1.85546875" customWidth="1"/>
    <col min="259" max="259" width="1.5703125" customWidth="1"/>
    <col min="260" max="260" width="2.28515625" customWidth="1"/>
    <col min="261" max="261" width="2" customWidth="1"/>
    <col min="262" max="262" width="2.42578125" customWidth="1"/>
    <col min="263" max="263" width="35.85546875" customWidth="1"/>
    <col min="264" max="264" width="3.42578125" customWidth="1"/>
    <col min="265" max="266" width="10.7109375" customWidth="1"/>
    <col min="267" max="267" width="13.28515625" customWidth="1"/>
    <col min="513" max="514" width="1.85546875" customWidth="1"/>
    <col min="515" max="515" width="1.5703125" customWidth="1"/>
    <col min="516" max="516" width="2.28515625" customWidth="1"/>
    <col min="517" max="517" width="2" customWidth="1"/>
    <col min="518" max="518" width="2.42578125" customWidth="1"/>
    <col min="519" max="519" width="35.85546875" customWidth="1"/>
    <col min="520" max="520" width="3.42578125" customWidth="1"/>
    <col min="521" max="522" width="10.7109375" customWidth="1"/>
    <col min="523" max="523" width="13.28515625" customWidth="1"/>
    <col min="769" max="770" width="1.85546875" customWidth="1"/>
    <col min="771" max="771" width="1.5703125" customWidth="1"/>
    <col min="772" max="772" width="2.28515625" customWidth="1"/>
    <col min="773" max="773" width="2" customWidth="1"/>
    <col min="774" max="774" width="2.42578125" customWidth="1"/>
    <col min="775" max="775" width="35.85546875" customWidth="1"/>
    <col min="776" max="776" width="3.42578125" customWidth="1"/>
    <col min="777" max="778" width="10.7109375" customWidth="1"/>
    <col min="779" max="779" width="13.28515625" customWidth="1"/>
    <col min="1025" max="1026" width="1.85546875" customWidth="1"/>
    <col min="1027" max="1027" width="1.5703125" customWidth="1"/>
    <col min="1028" max="1028" width="2.28515625" customWidth="1"/>
    <col min="1029" max="1029" width="2" customWidth="1"/>
    <col min="1030" max="1030" width="2.42578125" customWidth="1"/>
    <col min="1031" max="1031" width="35.85546875" customWidth="1"/>
    <col min="1032" max="1032" width="3.42578125" customWidth="1"/>
    <col min="1033" max="1034" width="10.7109375" customWidth="1"/>
    <col min="1035" max="1035" width="13.28515625" customWidth="1"/>
    <col min="1281" max="1282" width="1.85546875" customWidth="1"/>
    <col min="1283" max="1283" width="1.5703125" customWidth="1"/>
    <col min="1284" max="1284" width="2.28515625" customWidth="1"/>
    <col min="1285" max="1285" width="2" customWidth="1"/>
    <col min="1286" max="1286" width="2.42578125" customWidth="1"/>
    <col min="1287" max="1287" width="35.85546875" customWidth="1"/>
    <col min="1288" max="1288" width="3.42578125" customWidth="1"/>
    <col min="1289" max="1290" width="10.7109375" customWidth="1"/>
    <col min="1291" max="1291" width="13.28515625" customWidth="1"/>
    <col min="1537" max="1538" width="1.85546875" customWidth="1"/>
    <col min="1539" max="1539" width="1.5703125" customWidth="1"/>
    <col min="1540" max="1540" width="2.28515625" customWidth="1"/>
    <col min="1541" max="1541" width="2" customWidth="1"/>
    <col min="1542" max="1542" width="2.42578125" customWidth="1"/>
    <col min="1543" max="1543" width="35.85546875" customWidth="1"/>
    <col min="1544" max="1544" width="3.42578125" customWidth="1"/>
    <col min="1545" max="1546" width="10.7109375" customWidth="1"/>
    <col min="1547" max="1547" width="13.28515625" customWidth="1"/>
    <col min="1793" max="1794" width="1.85546875" customWidth="1"/>
    <col min="1795" max="1795" width="1.5703125" customWidth="1"/>
    <col min="1796" max="1796" width="2.28515625" customWidth="1"/>
    <col min="1797" max="1797" width="2" customWidth="1"/>
    <col min="1798" max="1798" width="2.42578125" customWidth="1"/>
    <col min="1799" max="1799" width="35.85546875" customWidth="1"/>
    <col min="1800" max="1800" width="3.42578125" customWidth="1"/>
    <col min="1801" max="1802" width="10.7109375" customWidth="1"/>
    <col min="1803" max="1803" width="13.28515625" customWidth="1"/>
    <col min="2049" max="2050" width="1.85546875" customWidth="1"/>
    <col min="2051" max="2051" width="1.5703125" customWidth="1"/>
    <col min="2052" max="2052" width="2.28515625" customWidth="1"/>
    <col min="2053" max="2053" width="2" customWidth="1"/>
    <col min="2054" max="2054" width="2.42578125" customWidth="1"/>
    <col min="2055" max="2055" width="35.85546875" customWidth="1"/>
    <col min="2056" max="2056" width="3.42578125" customWidth="1"/>
    <col min="2057" max="2058" width="10.7109375" customWidth="1"/>
    <col min="2059" max="2059" width="13.28515625" customWidth="1"/>
    <col min="2305" max="2306" width="1.85546875" customWidth="1"/>
    <col min="2307" max="2307" width="1.5703125" customWidth="1"/>
    <col min="2308" max="2308" width="2.28515625" customWidth="1"/>
    <col min="2309" max="2309" width="2" customWidth="1"/>
    <col min="2310" max="2310" width="2.42578125" customWidth="1"/>
    <col min="2311" max="2311" width="35.85546875" customWidth="1"/>
    <col min="2312" max="2312" width="3.42578125" customWidth="1"/>
    <col min="2313" max="2314" width="10.7109375" customWidth="1"/>
    <col min="2315" max="2315" width="13.28515625" customWidth="1"/>
    <col min="2561" max="2562" width="1.85546875" customWidth="1"/>
    <col min="2563" max="2563" width="1.5703125" customWidth="1"/>
    <col min="2564" max="2564" width="2.28515625" customWidth="1"/>
    <col min="2565" max="2565" width="2" customWidth="1"/>
    <col min="2566" max="2566" width="2.42578125" customWidth="1"/>
    <col min="2567" max="2567" width="35.85546875" customWidth="1"/>
    <col min="2568" max="2568" width="3.42578125" customWidth="1"/>
    <col min="2569" max="2570" width="10.7109375" customWidth="1"/>
    <col min="2571" max="2571" width="13.28515625" customWidth="1"/>
    <col min="2817" max="2818" width="1.85546875" customWidth="1"/>
    <col min="2819" max="2819" width="1.5703125" customWidth="1"/>
    <col min="2820" max="2820" width="2.28515625" customWidth="1"/>
    <col min="2821" max="2821" width="2" customWidth="1"/>
    <col min="2822" max="2822" width="2.42578125" customWidth="1"/>
    <col min="2823" max="2823" width="35.85546875" customWidth="1"/>
    <col min="2824" max="2824" width="3.42578125" customWidth="1"/>
    <col min="2825" max="2826" width="10.7109375" customWidth="1"/>
    <col min="2827" max="2827" width="13.28515625" customWidth="1"/>
    <col min="3073" max="3074" width="1.85546875" customWidth="1"/>
    <col min="3075" max="3075" width="1.5703125" customWidth="1"/>
    <col min="3076" max="3076" width="2.28515625" customWidth="1"/>
    <col min="3077" max="3077" width="2" customWidth="1"/>
    <col min="3078" max="3078" width="2.42578125" customWidth="1"/>
    <col min="3079" max="3079" width="35.85546875" customWidth="1"/>
    <col min="3080" max="3080" width="3.42578125" customWidth="1"/>
    <col min="3081" max="3082" width="10.7109375" customWidth="1"/>
    <col min="3083" max="3083" width="13.28515625" customWidth="1"/>
    <col min="3329" max="3330" width="1.85546875" customWidth="1"/>
    <col min="3331" max="3331" width="1.5703125" customWidth="1"/>
    <col min="3332" max="3332" width="2.28515625" customWidth="1"/>
    <col min="3333" max="3333" width="2" customWidth="1"/>
    <col min="3334" max="3334" width="2.42578125" customWidth="1"/>
    <col min="3335" max="3335" width="35.85546875" customWidth="1"/>
    <col min="3336" max="3336" width="3.42578125" customWidth="1"/>
    <col min="3337" max="3338" width="10.7109375" customWidth="1"/>
    <col min="3339" max="3339" width="13.28515625" customWidth="1"/>
    <col min="3585" max="3586" width="1.85546875" customWidth="1"/>
    <col min="3587" max="3587" width="1.5703125" customWidth="1"/>
    <col min="3588" max="3588" width="2.28515625" customWidth="1"/>
    <col min="3589" max="3589" width="2" customWidth="1"/>
    <col min="3590" max="3590" width="2.42578125" customWidth="1"/>
    <col min="3591" max="3591" width="35.85546875" customWidth="1"/>
    <col min="3592" max="3592" width="3.42578125" customWidth="1"/>
    <col min="3593" max="3594" width="10.7109375" customWidth="1"/>
    <col min="3595" max="3595" width="13.28515625" customWidth="1"/>
    <col min="3841" max="3842" width="1.85546875" customWidth="1"/>
    <col min="3843" max="3843" width="1.5703125" customWidth="1"/>
    <col min="3844" max="3844" width="2.28515625" customWidth="1"/>
    <col min="3845" max="3845" width="2" customWidth="1"/>
    <col min="3846" max="3846" width="2.42578125" customWidth="1"/>
    <col min="3847" max="3847" width="35.85546875" customWidth="1"/>
    <col min="3848" max="3848" width="3.42578125" customWidth="1"/>
    <col min="3849" max="3850" width="10.7109375" customWidth="1"/>
    <col min="3851" max="3851" width="13.28515625" customWidth="1"/>
    <col min="4097" max="4098" width="1.85546875" customWidth="1"/>
    <col min="4099" max="4099" width="1.5703125" customWidth="1"/>
    <col min="4100" max="4100" width="2.28515625" customWidth="1"/>
    <col min="4101" max="4101" width="2" customWidth="1"/>
    <col min="4102" max="4102" width="2.42578125" customWidth="1"/>
    <col min="4103" max="4103" width="35.85546875" customWidth="1"/>
    <col min="4104" max="4104" width="3.42578125" customWidth="1"/>
    <col min="4105" max="4106" width="10.7109375" customWidth="1"/>
    <col min="4107" max="4107" width="13.28515625" customWidth="1"/>
    <col min="4353" max="4354" width="1.85546875" customWidth="1"/>
    <col min="4355" max="4355" width="1.5703125" customWidth="1"/>
    <col min="4356" max="4356" width="2.28515625" customWidth="1"/>
    <col min="4357" max="4357" width="2" customWidth="1"/>
    <col min="4358" max="4358" width="2.42578125" customWidth="1"/>
    <col min="4359" max="4359" width="35.85546875" customWidth="1"/>
    <col min="4360" max="4360" width="3.42578125" customWidth="1"/>
    <col min="4361" max="4362" width="10.7109375" customWidth="1"/>
    <col min="4363" max="4363" width="13.28515625" customWidth="1"/>
    <col min="4609" max="4610" width="1.85546875" customWidth="1"/>
    <col min="4611" max="4611" width="1.5703125" customWidth="1"/>
    <col min="4612" max="4612" width="2.28515625" customWidth="1"/>
    <col min="4613" max="4613" width="2" customWidth="1"/>
    <col min="4614" max="4614" width="2.42578125" customWidth="1"/>
    <col min="4615" max="4615" width="35.85546875" customWidth="1"/>
    <col min="4616" max="4616" width="3.42578125" customWidth="1"/>
    <col min="4617" max="4618" width="10.7109375" customWidth="1"/>
    <col min="4619" max="4619" width="13.28515625" customWidth="1"/>
    <col min="4865" max="4866" width="1.85546875" customWidth="1"/>
    <col min="4867" max="4867" width="1.5703125" customWidth="1"/>
    <col min="4868" max="4868" width="2.28515625" customWidth="1"/>
    <col min="4869" max="4869" width="2" customWidth="1"/>
    <col min="4870" max="4870" width="2.42578125" customWidth="1"/>
    <col min="4871" max="4871" width="35.85546875" customWidth="1"/>
    <col min="4872" max="4872" width="3.42578125" customWidth="1"/>
    <col min="4873" max="4874" width="10.7109375" customWidth="1"/>
    <col min="4875" max="4875" width="13.28515625" customWidth="1"/>
    <col min="5121" max="5122" width="1.85546875" customWidth="1"/>
    <col min="5123" max="5123" width="1.5703125" customWidth="1"/>
    <col min="5124" max="5124" width="2.28515625" customWidth="1"/>
    <col min="5125" max="5125" width="2" customWidth="1"/>
    <col min="5126" max="5126" width="2.42578125" customWidth="1"/>
    <col min="5127" max="5127" width="35.85546875" customWidth="1"/>
    <col min="5128" max="5128" width="3.42578125" customWidth="1"/>
    <col min="5129" max="5130" width="10.7109375" customWidth="1"/>
    <col min="5131" max="5131" width="13.28515625" customWidth="1"/>
    <col min="5377" max="5378" width="1.85546875" customWidth="1"/>
    <col min="5379" max="5379" width="1.5703125" customWidth="1"/>
    <col min="5380" max="5380" width="2.28515625" customWidth="1"/>
    <col min="5381" max="5381" width="2" customWidth="1"/>
    <col min="5382" max="5382" width="2.42578125" customWidth="1"/>
    <col min="5383" max="5383" width="35.85546875" customWidth="1"/>
    <col min="5384" max="5384" width="3.42578125" customWidth="1"/>
    <col min="5385" max="5386" width="10.7109375" customWidth="1"/>
    <col min="5387" max="5387" width="13.28515625" customWidth="1"/>
    <col min="5633" max="5634" width="1.85546875" customWidth="1"/>
    <col min="5635" max="5635" width="1.5703125" customWidth="1"/>
    <col min="5636" max="5636" width="2.28515625" customWidth="1"/>
    <col min="5637" max="5637" width="2" customWidth="1"/>
    <col min="5638" max="5638" width="2.42578125" customWidth="1"/>
    <col min="5639" max="5639" width="35.85546875" customWidth="1"/>
    <col min="5640" max="5640" width="3.42578125" customWidth="1"/>
    <col min="5641" max="5642" width="10.7109375" customWidth="1"/>
    <col min="5643" max="5643" width="13.28515625" customWidth="1"/>
    <col min="5889" max="5890" width="1.85546875" customWidth="1"/>
    <col min="5891" max="5891" width="1.5703125" customWidth="1"/>
    <col min="5892" max="5892" width="2.28515625" customWidth="1"/>
    <col min="5893" max="5893" width="2" customWidth="1"/>
    <col min="5894" max="5894" width="2.42578125" customWidth="1"/>
    <col min="5895" max="5895" width="35.85546875" customWidth="1"/>
    <col min="5896" max="5896" width="3.42578125" customWidth="1"/>
    <col min="5897" max="5898" width="10.7109375" customWidth="1"/>
    <col min="5899" max="5899" width="13.28515625" customWidth="1"/>
    <col min="6145" max="6146" width="1.85546875" customWidth="1"/>
    <col min="6147" max="6147" width="1.5703125" customWidth="1"/>
    <col min="6148" max="6148" width="2.28515625" customWidth="1"/>
    <col min="6149" max="6149" width="2" customWidth="1"/>
    <col min="6150" max="6150" width="2.42578125" customWidth="1"/>
    <col min="6151" max="6151" width="35.85546875" customWidth="1"/>
    <col min="6152" max="6152" width="3.42578125" customWidth="1"/>
    <col min="6153" max="6154" width="10.7109375" customWidth="1"/>
    <col min="6155" max="6155" width="13.28515625" customWidth="1"/>
    <col min="6401" max="6402" width="1.85546875" customWidth="1"/>
    <col min="6403" max="6403" width="1.5703125" customWidth="1"/>
    <col min="6404" max="6404" width="2.28515625" customWidth="1"/>
    <col min="6405" max="6405" width="2" customWidth="1"/>
    <col min="6406" max="6406" width="2.42578125" customWidth="1"/>
    <col min="6407" max="6407" width="35.85546875" customWidth="1"/>
    <col min="6408" max="6408" width="3.42578125" customWidth="1"/>
    <col min="6409" max="6410" width="10.7109375" customWidth="1"/>
    <col min="6411" max="6411" width="13.28515625" customWidth="1"/>
    <col min="6657" max="6658" width="1.85546875" customWidth="1"/>
    <col min="6659" max="6659" width="1.5703125" customWidth="1"/>
    <col min="6660" max="6660" width="2.28515625" customWidth="1"/>
    <col min="6661" max="6661" width="2" customWidth="1"/>
    <col min="6662" max="6662" width="2.42578125" customWidth="1"/>
    <col min="6663" max="6663" width="35.85546875" customWidth="1"/>
    <col min="6664" max="6664" width="3.42578125" customWidth="1"/>
    <col min="6665" max="6666" width="10.7109375" customWidth="1"/>
    <col min="6667" max="6667" width="13.28515625" customWidth="1"/>
    <col min="6913" max="6914" width="1.85546875" customWidth="1"/>
    <col min="6915" max="6915" width="1.5703125" customWidth="1"/>
    <col min="6916" max="6916" width="2.28515625" customWidth="1"/>
    <col min="6917" max="6917" width="2" customWidth="1"/>
    <col min="6918" max="6918" width="2.42578125" customWidth="1"/>
    <col min="6919" max="6919" width="35.85546875" customWidth="1"/>
    <col min="6920" max="6920" width="3.42578125" customWidth="1"/>
    <col min="6921" max="6922" width="10.7109375" customWidth="1"/>
    <col min="6923" max="6923" width="13.28515625" customWidth="1"/>
    <col min="7169" max="7170" width="1.85546875" customWidth="1"/>
    <col min="7171" max="7171" width="1.5703125" customWidth="1"/>
    <col min="7172" max="7172" width="2.28515625" customWidth="1"/>
    <col min="7173" max="7173" width="2" customWidth="1"/>
    <col min="7174" max="7174" width="2.42578125" customWidth="1"/>
    <col min="7175" max="7175" width="35.85546875" customWidth="1"/>
    <col min="7176" max="7176" width="3.42578125" customWidth="1"/>
    <col min="7177" max="7178" width="10.7109375" customWidth="1"/>
    <col min="7179" max="7179" width="13.28515625" customWidth="1"/>
    <col min="7425" max="7426" width="1.85546875" customWidth="1"/>
    <col min="7427" max="7427" width="1.5703125" customWidth="1"/>
    <col min="7428" max="7428" width="2.28515625" customWidth="1"/>
    <col min="7429" max="7429" width="2" customWidth="1"/>
    <col min="7430" max="7430" width="2.42578125" customWidth="1"/>
    <col min="7431" max="7431" width="35.85546875" customWidth="1"/>
    <col min="7432" max="7432" width="3.42578125" customWidth="1"/>
    <col min="7433" max="7434" width="10.7109375" customWidth="1"/>
    <col min="7435" max="7435" width="13.28515625" customWidth="1"/>
    <col min="7681" max="7682" width="1.85546875" customWidth="1"/>
    <col min="7683" max="7683" width="1.5703125" customWidth="1"/>
    <col min="7684" max="7684" width="2.28515625" customWidth="1"/>
    <col min="7685" max="7685" width="2" customWidth="1"/>
    <col min="7686" max="7686" width="2.42578125" customWidth="1"/>
    <col min="7687" max="7687" width="35.85546875" customWidth="1"/>
    <col min="7688" max="7688" width="3.42578125" customWidth="1"/>
    <col min="7689" max="7690" width="10.7109375" customWidth="1"/>
    <col min="7691" max="7691" width="13.28515625" customWidth="1"/>
    <col min="7937" max="7938" width="1.85546875" customWidth="1"/>
    <col min="7939" max="7939" width="1.5703125" customWidth="1"/>
    <col min="7940" max="7940" width="2.28515625" customWidth="1"/>
    <col min="7941" max="7941" width="2" customWidth="1"/>
    <col min="7942" max="7942" width="2.42578125" customWidth="1"/>
    <col min="7943" max="7943" width="35.85546875" customWidth="1"/>
    <col min="7944" max="7944" width="3.42578125" customWidth="1"/>
    <col min="7945" max="7946" width="10.7109375" customWidth="1"/>
    <col min="7947" max="7947" width="13.28515625" customWidth="1"/>
    <col min="8193" max="8194" width="1.85546875" customWidth="1"/>
    <col min="8195" max="8195" width="1.5703125" customWidth="1"/>
    <col min="8196" max="8196" width="2.28515625" customWidth="1"/>
    <col min="8197" max="8197" width="2" customWidth="1"/>
    <col min="8198" max="8198" width="2.42578125" customWidth="1"/>
    <col min="8199" max="8199" width="35.85546875" customWidth="1"/>
    <col min="8200" max="8200" width="3.42578125" customWidth="1"/>
    <col min="8201" max="8202" width="10.7109375" customWidth="1"/>
    <col min="8203" max="8203" width="13.28515625" customWidth="1"/>
    <col min="8449" max="8450" width="1.85546875" customWidth="1"/>
    <col min="8451" max="8451" width="1.5703125" customWidth="1"/>
    <col min="8452" max="8452" width="2.28515625" customWidth="1"/>
    <col min="8453" max="8453" width="2" customWidth="1"/>
    <col min="8454" max="8454" width="2.42578125" customWidth="1"/>
    <col min="8455" max="8455" width="35.85546875" customWidth="1"/>
    <col min="8456" max="8456" width="3.42578125" customWidth="1"/>
    <col min="8457" max="8458" width="10.7109375" customWidth="1"/>
    <col min="8459" max="8459" width="13.28515625" customWidth="1"/>
    <col min="8705" max="8706" width="1.85546875" customWidth="1"/>
    <col min="8707" max="8707" width="1.5703125" customWidth="1"/>
    <col min="8708" max="8708" width="2.28515625" customWidth="1"/>
    <col min="8709" max="8709" width="2" customWidth="1"/>
    <col min="8710" max="8710" width="2.42578125" customWidth="1"/>
    <col min="8711" max="8711" width="35.85546875" customWidth="1"/>
    <col min="8712" max="8712" width="3.42578125" customWidth="1"/>
    <col min="8713" max="8714" width="10.7109375" customWidth="1"/>
    <col min="8715" max="8715" width="13.28515625" customWidth="1"/>
    <col min="8961" max="8962" width="1.85546875" customWidth="1"/>
    <col min="8963" max="8963" width="1.5703125" customWidth="1"/>
    <col min="8964" max="8964" width="2.28515625" customWidth="1"/>
    <col min="8965" max="8965" width="2" customWidth="1"/>
    <col min="8966" max="8966" width="2.42578125" customWidth="1"/>
    <col min="8967" max="8967" width="35.85546875" customWidth="1"/>
    <col min="8968" max="8968" width="3.42578125" customWidth="1"/>
    <col min="8969" max="8970" width="10.7109375" customWidth="1"/>
    <col min="8971" max="8971" width="13.28515625" customWidth="1"/>
    <col min="9217" max="9218" width="1.85546875" customWidth="1"/>
    <col min="9219" max="9219" width="1.5703125" customWidth="1"/>
    <col min="9220" max="9220" width="2.28515625" customWidth="1"/>
    <col min="9221" max="9221" width="2" customWidth="1"/>
    <col min="9222" max="9222" width="2.42578125" customWidth="1"/>
    <col min="9223" max="9223" width="35.85546875" customWidth="1"/>
    <col min="9224" max="9224" width="3.42578125" customWidth="1"/>
    <col min="9225" max="9226" width="10.7109375" customWidth="1"/>
    <col min="9227" max="9227" width="13.28515625" customWidth="1"/>
    <col min="9473" max="9474" width="1.85546875" customWidth="1"/>
    <col min="9475" max="9475" width="1.5703125" customWidth="1"/>
    <col min="9476" max="9476" width="2.28515625" customWidth="1"/>
    <col min="9477" max="9477" width="2" customWidth="1"/>
    <col min="9478" max="9478" width="2.42578125" customWidth="1"/>
    <col min="9479" max="9479" width="35.85546875" customWidth="1"/>
    <col min="9480" max="9480" width="3.42578125" customWidth="1"/>
    <col min="9481" max="9482" width="10.7109375" customWidth="1"/>
    <col min="9483" max="9483" width="13.28515625" customWidth="1"/>
    <col min="9729" max="9730" width="1.85546875" customWidth="1"/>
    <col min="9731" max="9731" width="1.5703125" customWidth="1"/>
    <col min="9732" max="9732" width="2.28515625" customWidth="1"/>
    <col min="9733" max="9733" width="2" customWidth="1"/>
    <col min="9734" max="9734" width="2.42578125" customWidth="1"/>
    <col min="9735" max="9735" width="35.85546875" customWidth="1"/>
    <col min="9736" max="9736" width="3.42578125" customWidth="1"/>
    <col min="9737" max="9738" width="10.7109375" customWidth="1"/>
    <col min="9739" max="9739" width="13.28515625" customWidth="1"/>
    <col min="9985" max="9986" width="1.85546875" customWidth="1"/>
    <col min="9987" max="9987" width="1.5703125" customWidth="1"/>
    <col min="9988" max="9988" width="2.28515625" customWidth="1"/>
    <col min="9989" max="9989" width="2" customWidth="1"/>
    <col min="9990" max="9990" width="2.42578125" customWidth="1"/>
    <col min="9991" max="9991" width="35.85546875" customWidth="1"/>
    <col min="9992" max="9992" width="3.42578125" customWidth="1"/>
    <col min="9993" max="9994" width="10.7109375" customWidth="1"/>
    <col min="9995" max="9995" width="13.28515625" customWidth="1"/>
    <col min="10241" max="10242" width="1.85546875" customWidth="1"/>
    <col min="10243" max="10243" width="1.5703125" customWidth="1"/>
    <col min="10244" max="10244" width="2.28515625" customWidth="1"/>
    <col min="10245" max="10245" width="2" customWidth="1"/>
    <col min="10246" max="10246" width="2.42578125" customWidth="1"/>
    <col min="10247" max="10247" width="35.85546875" customWidth="1"/>
    <col min="10248" max="10248" width="3.42578125" customWidth="1"/>
    <col min="10249" max="10250" width="10.7109375" customWidth="1"/>
    <col min="10251" max="10251" width="13.28515625" customWidth="1"/>
    <col min="10497" max="10498" width="1.85546875" customWidth="1"/>
    <col min="10499" max="10499" width="1.5703125" customWidth="1"/>
    <col min="10500" max="10500" width="2.28515625" customWidth="1"/>
    <col min="10501" max="10501" width="2" customWidth="1"/>
    <col min="10502" max="10502" width="2.42578125" customWidth="1"/>
    <col min="10503" max="10503" width="35.85546875" customWidth="1"/>
    <col min="10504" max="10504" width="3.42578125" customWidth="1"/>
    <col min="10505" max="10506" width="10.7109375" customWidth="1"/>
    <col min="10507" max="10507" width="13.28515625" customWidth="1"/>
    <col min="10753" max="10754" width="1.85546875" customWidth="1"/>
    <col min="10755" max="10755" width="1.5703125" customWidth="1"/>
    <col min="10756" max="10756" width="2.28515625" customWidth="1"/>
    <col min="10757" max="10757" width="2" customWidth="1"/>
    <col min="10758" max="10758" width="2.42578125" customWidth="1"/>
    <col min="10759" max="10759" width="35.85546875" customWidth="1"/>
    <col min="10760" max="10760" width="3.42578125" customWidth="1"/>
    <col min="10761" max="10762" width="10.7109375" customWidth="1"/>
    <col min="10763" max="10763" width="13.28515625" customWidth="1"/>
    <col min="11009" max="11010" width="1.85546875" customWidth="1"/>
    <col min="11011" max="11011" width="1.5703125" customWidth="1"/>
    <col min="11012" max="11012" width="2.28515625" customWidth="1"/>
    <col min="11013" max="11013" width="2" customWidth="1"/>
    <col min="11014" max="11014" width="2.42578125" customWidth="1"/>
    <col min="11015" max="11015" width="35.85546875" customWidth="1"/>
    <col min="11016" max="11016" width="3.42578125" customWidth="1"/>
    <col min="11017" max="11018" width="10.7109375" customWidth="1"/>
    <col min="11019" max="11019" width="13.28515625" customWidth="1"/>
    <col min="11265" max="11266" width="1.85546875" customWidth="1"/>
    <col min="11267" max="11267" width="1.5703125" customWidth="1"/>
    <col min="11268" max="11268" width="2.28515625" customWidth="1"/>
    <col min="11269" max="11269" width="2" customWidth="1"/>
    <col min="11270" max="11270" width="2.42578125" customWidth="1"/>
    <col min="11271" max="11271" width="35.85546875" customWidth="1"/>
    <col min="11272" max="11272" width="3.42578125" customWidth="1"/>
    <col min="11273" max="11274" width="10.7109375" customWidth="1"/>
    <col min="11275" max="11275" width="13.28515625" customWidth="1"/>
    <col min="11521" max="11522" width="1.85546875" customWidth="1"/>
    <col min="11523" max="11523" width="1.5703125" customWidth="1"/>
    <col min="11524" max="11524" width="2.28515625" customWidth="1"/>
    <col min="11525" max="11525" width="2" customWidth="1"/>
    <col min="11526" max="11526" width="2.42578125" customWidth="1"/>
    <col min="11527" max="11527" width="35.85546875" customWidth="1"/>
    <col min="11528" max="11528" width="3.42578125" customWidth="1"/>
    <col min="11529" max="11530" width="10.7109375" customWidth="1"/>
    <col min="11531" max="11531" width="13.28515625" customWidth="1"/>
    <col min="11777" max="11778" width="1.85546875" customWidth="1"/>
    <col min="11779" max="11779" width="1.5703125" customWidth="1"/>
    <col min="11780" max="11780" width="2.28515625" customWidth="1"/>
    <col min="11781" max="11781" width="2" customWidth="1"/>
    <col min="11782" max="11782" width="2.42578125" customWidth="1"/>
    <col min="11783" max="11783" width="35.85546875" customWidth="1"/>
    <col min="11784" max="11784" width="3.42578125" customWidth="1"/>
    <col min="11785" max="11786" width="10.7109375" customWidth="1"/>
    <col min="11787" max="11787" width="13.28515625" customWidth="1"/>
    <col min="12033" max="12034" width="1.85546875" customWidth="1"/>
    <col min="12035" max="12035" width="1.5703125" customWidth="1"/>
    <col min="12036" max="12036" width="2.28515625" customWidth="1"/>
    <col min="12037" max="12037" width="2" customWidth="1"/>
    <col min="12038" max="12038" width="2.42578125" customWidth="1"/>
    <col min="12039" max="12039" width="35.85546875" customWidth="1"/>
    <col min="12040" max="12040" width="3.42578125" customWidth="1"/>
    <col min="12041" max="12042" width="10.7109375" customWidth="1"/>
    <col min="12043" max="12043" width="13.28515625" customWidth="1"/>
    <col min="12289" max="12290" width="1.85546875" customWidth="1"/>
    <col min="12291" max="12291" width="1.5703125" customWidth="1"/>
    <col min="12292" max="12292" width="2.28515625" customWidth="1"/>
    <col min="12293" max="12293" width="2" customWidth="1"/>
    <col min="12294" max="12294" width="2.42578125" customWidth="1"/>
    <col min="12295" max="12295" width="35.85546875" customWidth="1"/>
    <col min="12296" max="12296" width="3.42578125" customWidth="1"/>
    <col min="12297" max="12298" width="10.7109375" customWidth="1"/>
    <col min="12299" max="12299" width="13.28515625" customWidth="1"/>
    <col min="12545" max="12546" width="1.85546875" customWidth="1"/>
    <col min="12547" max="12547" width="1.5703125" customWidth="1"/>
    <col min="12548" max="12548" width="2.28515625" customWidth="1"/>
    <col min="12549" max="12549" width="2" customWidth="1"/>
    <col min="12550" max="12550" width="2.42578125" customWidth="1"/>
    <col min="12551" max="12551" width="35.85546875" customWidth="1"/>
    <col min="12552" max="12552" width="3.42578125" customWidth="1"/>
    <col min="12553" max="12554" width="10.7109375" customWidth="1"/>
    <col min="12555" max="12555" width="13.28515625" customWidth="1"/>
    <col min="12801" max="12802" width="1.85546875" customWidth="1"/>
    <col min="12803" max="12803" width="1.5703125" customWidth="1"/>
    <col min="12804" max="12804" width="2.28515625" customWidth="1"/>
    <col min="12805" max="12805" width="2" customWidth="1"/>
    <col min="12806" max="12806" width="2.42578125" customWidth="1"/>
    <col min="12807" max="12807" width="35.85546875" customWidth="1"/>
    <col min="12808" max="12808" width="3.42578125" customWidth="1"/>
    <col min="12809" max="12810" width="10.7109375" customWidth="1"/>
    <col min="12811" max="12811" width="13.28515625" customWidth="1"/>
    <col min="13057" max="13058" width="1.85546875" customWidth="1"/>
    <col min="13059" max="13059" width="1.5703125" customWidth="1"/>
    <col min="13060" max="13060" width="2.28515625" customWidth="1"/>
    <col min="13061" max="13061" width="2" customWidth="1"/>
    <col min="13062" max="13062" width="2.42578125" customWidth="1"/>
    <col min="13063" max="13063" width="35.85546875" customWidth="1"/>
    <col min="13064" max="13064" width="3.42578125" customWidth="1"/>
    <col min="13065" max="13066" width="10.7109375" customWidth="1"/>
    <col min="13067" max="13067" width="13.28515625" customWidth="1"/>
    <col min="13313" max="13314" width="1.85546875" customWidth="1"/>
    <col min="13315" max="13315" width="1.5703125" customWidth="1"/>
    <col min="13316" max="13316" width="2.28515625" customWidth="1"/>
    <col min="13317" max="13317" width="2" customWidth="1"/>
    <col min="13318" max="13318" width="2.42578125" customWidth="1"/>
    <col min="13319" max="13319" width="35.85546875" customWidth="1"/>
    <col min="13320" max="13320" width="3.42578125" customWidth="1"/>
    <col min="13321" max="13322" width="10.7109375" customWidth="1"/>
    <col min="13323" max="13323" width="13.28515625" customWidth="1"/>
    <col min="13569" max="13570" width="1.85546875" customWidth="1"/>
    <col min="13571" max="13571" width="1.5703125" customWidth="1"/>
    <col min="13572" max="13572" width="2.28515625" customWidth="1"/>
    <col min="13573" max="13573" width="2" customWidth="1"/>
    <col min="13574" max="13574" width="2.42578125" customWidth="1"/>
    <col min="13575" max="13575" width="35.85546875" customWidth="1"/>
    <col min="13576" max="13576" width="3.42578125" customWidth="1"/>
    <col min="13577" max="13578" width="10.7109375" customWidth="1"/>
    <col min="13579" max="13579" width="13.28515625" customWidth="1"/>
    <col min="13825" max="13826" width="1.85546875" customWidth="1"/>
    <col min="13827" max="13827" width="1.5703125" customWidth="1"/>
    <col min="13828" max="13828" width="2.28515625" customWidth="1"/>
    <col min="13829" max="13829" width="2" customWidth="1"/>
    <col min="13830" max="13830" width="2.42578125" customWidth="1"/>
    <col min="13831" max="13831" width="35.85546875" customWidth="1"/>
    <col min="13832" max="13832" width="3.42578125" customWidth="1"/>
    <col min="13833" max="13834" width="10.7109375" customWidth="1"/>
    <col min="13835" max="13835" width="13.28515625" customWidth="1"/>
    <col min="14081" max="14082" width="1.85546875" customWidth="1"/>
    <col min="14083" max="14083" width="1.5703125" customWidth="1"/>
    <col min="14084" max="14084" width="2.28515625" customWidth="1"/>
    <col min="14085" max="14085" width="2" customWidth="1"/>
    <col min="14086" max="14086" width="2.42578125" customWidth="1"/>
    <col min="14087" max="14087" width="35.85546875" customWidth="1"/>
    <col min="14088" max="14088" width="3.42578125" customWidth="1"/>
    <col min="14089" max="14090" width="10.7109375" customWidth="1"/>
    <col min="14091" max="14091" width="13.28515625" customWidth="1"/>
    <col min="14337" max="14338" width="1.85546875" customWidth="1"/>
    <col min="14339" max="14339" width="1.5703125" customWidth="1"/>
    <col min="14340" max="14340" width="2.28515625" customWidth="1"/>
    <col min="14341" max="14341" width="2" customWidth="1"/>
    <col min="14342" max="14342" width="2.42578125" customWidth="1"/>
    <col min="14343" max="14343" width="35.85546875" customWidth="1"/>
    <col min="14344" max="14344" width="3.42578125" customWidth="1"/>
    <col min="14345" max="14346" width="10.7109375" customWidth="1"/>
    <col min="14347" max="14347" width="13.28515625" customWidth="1"/>
    <col min="14593" max="14594" width="1.85546875" customWidth="1"/>
    <col min="14595" max="14595" width="1.5703125" customWidth="1"/>
    <col min="14596" max="14596" width="2.28515625" customWidth="1"/>
    <col min="14597" max="14597" width="2" customWidth="1"/>
    <col min="14598" max="14598" width="2.42578125" customWidth="1"/>
    <col min="14599" max="14599" width="35.85546875" customWidth="1"/>
    <col min="14600" max="14600" width="3.42578125" customWidth="1"/>
    <col min="14601" max="14602" width="10.7109375" customWidth="1"/>
    <col min="14603" max="14603" width="13.28515625" customWidth="1"/>
    <col min="14849" max="14850" width="1.85546875" customWidth="1"/>
    <col min="14851" max="14851" width="1.5703125" customWidth="1"/>
    <col min="14852" max="14852" width="2.28515625" customWidth="1"/>
    <col min="14853" max="14853" width="2" customWidth="1"/>
    <col min="14854" max="14854" width="2.42578125" customWidth="1"/>
    <col min="14855" max="14855" width="35.85546875" customWidth="1"/>
    <col min="14856" max="14856" width="3.42578125" customWidth="1"/>
    <col min="14857" max="14858" width="10.7109375" customWidth="1"/>
    <col min="14859" max="14859" width="13.28515625" customWidth="1"/>
    <col min="15105" max="15106" width="1.85546875" customWidth="1"/>
    <col min="15107" max="15107" width="1.5703125" customWidth="1"/>
    <col min="15108" max="15108" width="2.28515625" customWidth="1"/>
    <col min="15109" max="15109" width="2" customWidth="1"/>
    <col min="15110" max="15110" width="2.42578125" customWidth="1"/>
    <col min="15111" max="15111" width="35.85546875" customWidth="1"/>
    <col min="15112" max="15112" width="3.42578125" customWidth="1"/>
    <col min="15113" max="15114" width="10.7109375" customWidth="1"/>
    <col min="15115" max="15115" width="13.28515625" customWidth="1"/>
    <col min="15361" max="15362" width="1.85546875" customWidth="1"/>
    <col min="15363" max="15363" width="1.5703125" customWidth="1"/>
    <col min="15364" max="15364" width="2.28515625" customWidth="1"/>
    <col min="15365" max="15365" width="2" customWidth="1"/>
    <col min="15366" max="15366" width="2.42578125" customWidth="1"/>
    <col min="15367" max="15367" width="35.85546875" customWidth="1"/>
    <col min="15368" max="15368" width="3.42578125" customWidth="1"/>
    <col min="15369" max="15370" width="10.7109375" customWidth="1"/>
    <col min="15371" max="15371" width="13.28515625" customWidth="1"/>
    <col min="15617" max="15618" width="1.85546875" customWidth="1"/>
    <col min="15619" max="15619" width="1.5703125" customWidth="1"/>
    <col min="15620" max="15620" width="2.28515625" customWidth="1"/>
    <col min="15621" max="15621" width="2" customWidth="1"/>
    <col min="15622" max="15622" width="2.42578125" customWidth="1"/>
    <col min="15623" max="15623" width="35.85546875" customWidth="1"/>
    <col min="15624" max="15624" width="3.42578125" customWidth="1"/>
    <col min="15625" max="15626" width="10.7109375" customWidth="1"/>
    <col min="15627" max="15627" width="13.28515625" customWidth="1"/>
    <col min="15873" max="15874" width="1.85546875" customWidth="1"/>
    <col min="15875" max="15875" width="1.5703125" customWidth="1"/>
    <col min="15876" max="15876" width="2.28515625" customWidth="1"/>
    <col min="15877" max="15877" width="2" customWidth="1"/>
    <col min="15878" max="15878" width="2.42578125" customWidth="1"/>
    <col min="15879" max="15879" width="35.85546875" customWidth="1"/>
    <col min="15880" max="15880" width="3.42578125" customWidth="1"/>
    <col min="15881" max="15882" width="10.7109375" customWidth="1"/>
    <col min="15883" max="15883" width="13.28515625" customWidth="1"/>
    <col min="16129" max="16130" width="1.85546875" customWidth="1"/>
    <col min="16131" max="16131" width="1.5703125" customWidth="1"/>
    <col min="16132" max="16132" width="2.28515625" customWidth="1"/>
    <col min="16133" max="16133" width="2" customWidth="1"/>
    <col min="16134" max="16134" width="2.42578125" customWidth="1"/>
    <col min="16135" max="16135" width="35.85546875" customWidth="1"/>
    <col min="16136" max="16136" width="3.42578125" customWidth="1"/>
    <col min="16137" max="16138" width="10.7109375" customWidth="1"/>
    <col min="16139" max="16139" width="13.28515625" customWidth="1"/>
  </cols>
  <sheetData>
    <row r="1" spans="1:11">
      <c r="A1" s="265"/>
      <c r="B1" s="265"/>
      <c r="C1" s="265"/>
      <c r="D1" s="265"/>
      <c r="E1" s="265"/>
      <c r="F1" s="265"/>
      <c r="G1" s="265"/>
      <c r="H1" s="266" t="s">
        <v>382</v>
      </c>
      <c r="I1" s="243"/>
      <c r="J1" s="242"/>
      <c r="K1" s="265"/>
    </row>
    <row r="2" spans="1:11">
      <c r="A2" s="265"/>
      <c r="B2" s="265"/>
      <c r="C2" s="265"/>
      <c r="D2" s="265"/>
      <c r="E2" s="265"/>
      <c r="F2" s="265"/>
      <c r="G2" s="265"/>
      <c r="H2" s="266" t="s">
        <v>383</v>
      </c>
      <c r="I2" s="243"/>
      <c r="J2" s="242"/>
      <c r="K2" s="265"/>
    </row>
    <row r="3" spans="1:11" ht="15" customHeight="1">
      <c r="A3" s="265"/>
      <c r="B3" s="265"/>
      <c r="C3" s="265"/>
      <c r="D3" s="265"/>
      <c r="E3" s="265"/>
      <c r="F3" s="265"/>
      <c r="G3" s="265"/>
      <c r="H3" s="266" t="s">
        <v>384</v>
      </c>
      <c r="I3" s="243"/>
      <c r="J3" s="267"/>
      <c r="K3" s="265"/>
    </row>
    <row r="4" spans="1:11" ht="6" customHeight="1">
      <c r="A4" s="265"/>
      <c r="B4" s="265"/>
      <c r="C4" s="265"/>
      <c r="D4" s="265"/>
      <c r="E4" s="265"/>
      <c r="F4" s="265"/>
      <c r="G4" s="265"/>
      <c r="I4" s="242"/>
      <c r="J4" s="267"/>
      <c r="K4" s="265"/>
    </row>
    <row r="5" spans="1:11">
      <c r="A5" s="547" t="s">
        <v>385</v>
      </c>
      <c r="B5" s="547"/>
      <c r="C5" s="547"/>
      <c r="D5" s="547"/>
      <c r="E5" s="547"/>
      <c r="F5" s="547"/>
      <c r="G5" s="547"/>
      <c r="H5" s="547"/>
      <c r="I5" s="547"/>
      <c r="J5" s="547"/>
      <c r="K5" s="547"/>
    </row>
    <row r="6" spans="1:11" ht="30" customHeight="1">
      <c r="A6" s="528" t="s">
        <v>7</v>
      </c>
      <c r="B6" s="528"/>
      <c r="C6" s="528"/>
      <c r="D6" s="528"/>
      <c r="E6" s="528"/>
      <c r="F6" s="528"/>
      <c r="G6" s="528"/>
      <c r="H6" s="528"/>
      <c r="I6" s="528"/>
      <c r="J6" s="528"/>
      <c r="K6" s="528"/>
    </row>
    <row r="7" spans="1:11">
      <c r="A7" s="528" t="s">
        <v>8</v>
      </c>
      <c r="B7" s="528"/>
      <c r="C7" s="528"/>
      <c r="D7" s="528"/>
      <c r="E7" s="528"/>
      <c r="F7" s="528"/>
      <c r="G7" s="528"/>
      <c r="H7" s="528"/>
      <c r="I7" s="528"/>
      <c r="J7" s="528"/>
      <c r="K7" s="528"/>
    </row>
    <row r="8" spans="1:11" ht="6.95" customHeight="1">
      <c r="A8" s="269"/>
      <c r="B8" s="269"/>
      <c r="C8" s="269"/>
      <c r="D8" s="269"/>
      <c r="E8" s="269"/>
      <c r="F8" s="241"/>
      <c r="G8" s="548"/>
      <c r="H8" s="548"/>
      <c r="I8" s="528"/>
      <c r="J8" s="528"/>
      <c r="K8" s="528"/>
    </row>
    <row r="9" spans="1:11" ht="15" customHeight="1">
      <c r="A9" s="549" t="s">
        <v>386</v>
      </c>
      <c r="B9" s="550"/>
      <c r="C9" s="550"/>
      <c r="D9" s="550"/>
      <c r="E9" s="550"/>
      <c r="F9" s="550"/>
      <c r="G9" s="550"/>
      <c r="H9" s="550"/>
      <c r="I9" s="550"/>
      <c r="J9" s="550"/>
      <c r="K9" s="550"/>
    </row>
    <row r="10" spans="1:11" ht="6.95" customHeight="1">
      <c r="A10" s="270"/>
      <c r="B10" s="271"/>
      <c r="C10" s="271"/>
      <c r="D10" s="271"/>
      <c r="E10" s="271"/>
      <c r="F10" s="271"/>
      <c r="G10" s="271"/>
      <c r="H10" s="271"/>
      <c r="I10" s="271"/>
      <c r="J10" s="271"/>
      <c r="K10" s="271"/>
    </row>
    <row r="11" spans="1:11">
      <c r="A11" s="546" t="s">
        <v>387</v>
      </c>
      <c r="B11" s="528"/>
      <c r="C11" s="528"/>
      <c r="D11" s="528"/>
      <c r="E11" s="528"/>
      <c r="F11" s="528"/>
      <c r="G11" s="528"/>
      <c r="H11" s="528"/>
      <c r="I11" s="528"/>
      <c r="J11" s="528"/>
      <c r="K11" s="528"/>
    </row>
    <row r="12" spans="1:11">
      <c r="A12" s="528" t="s">
        <v>11</v>
      </c>
      <c r="B12" s="528"/>
      <c r="C12" s="528"/>
      <c r="D12" s="528"/>
      <c r="E12" s="528"/>
      <c r="F12" s="528"/>
      <c r="G12" s="528"/>
      <c r="H12" s="528"/>
      <c r="I12" s="528"/>
      <c r="J12" s="528"/>
      <c r="K12" s="528"/>
    </row>
    <row r="13" spans="1:11">
      <c r="A13" s="551" t="s">
        <v>422</v>
      </c>
      <c r="B13" s="528"/>
      <c r="C13" s="528"/>
      <c r="D13" s="528"/>
      <c r="E13" s="528"/>
      <c r="F13" s="528"/>
      <c r="G13" s="528"/>
      <c r="H13" s="528"/>
      <c r="I13" s="528"/>
      <c r="J13" s="528"/>
      <c r="K13" s="528"/>
    </row>
    <row r="14" spans="1:11" ht="11.1" customHeight="1">
      <c r="A14" s="270"/>
      <c r="B14" s="271"/>
      <c r="C14" s="271"/>
      <c r="D14" s="271"/>
      <c r="E14" s="271"/>
      <c r="F14" s="271"/>
      <c r="G14" s="241"/>
      <c r="H14" s="241"/>
      <c r="I14" s="241"/>
      <c r="J14" s="241"/>
      <c r="K14" s="241"/>
    </row>
    <row r="15" spans="1:11">
      <c r="A15" s="546" t="s">
        <v>13</v>
      </c>
      <c r="B15" s="528"/>
      <c r="C15" s="528"/>
      <c r="D15" s="528"/>
      <c r="E15" s="528"/>
      <c r="F15" s="528"/>
      <c r="G15" s="528"/>
      <c r="H15" s="528"/>
      <c r="I15" s="528"/>
      <c r="J15" s="528"/>
      <c r="K15" s="528"/>
    </row>
    <row r="16" spans="1:11" ht="15" customHeight="1">
      <c r="A16" s="551" t="s">
        <v>231</v>
      </c>
      <c r="B16" s="528"/>
      <c r="C16" s="528"/>
      <c r="D16" s="528"/>
      <c r="E16" s="528"/>
      <c r="F16" s="528"/>
      <c r="G16" s="528"/>
      <c r="H16" s="528"/>
      <c r="I16" s="528"/>
      <c r="J16" s="528"/>
      <c r="K16" s="528"/>
    </row>
    <row r="17" spans="1:11">
      <c r="A17" s="272"/>
      <c r="B17" s="241"/>
      <c r="C17" s="241"/>
      <c r="D17" s="241"/>
      <c r="E17" s="241"/>
      <c r="F17" s="241"/>
      <c r="G17" s="241" t="s">
        <v>388</v>
      </c>
      <c r="H17" s="241"/>
      <c r="I17" s="265"/>
      <c r="J17" s="265"/>
      <c r="K17" s="273"/>
    </row>
    <row r="18" spans="1:11" ht="9" customHeight="1">
      <c r="A18" s="528"/>
      <c r="B18" s="528"/>
      <c r="C18" s="528"/>
      <c r="D18" s="528"/>
      <c r="E18" s="528"/>
      <c r="F18" s="528"/>
      <c r="G18" s="528"/>
      <c r="H18" s="528"/>
      <c r="I18" s="528"/>
      <c r="J18" s="528"/>
      <c r="K18" s="528"/>
    </row>
    <row r="19" spans="1:11">
      <c r="A19" s="272"/>
      <c r="B19" s="241"/>
      <c r="C19" s="241"/>
      <c r="D19" s="241"/>
      <c r="E19" s="241"/>
      <c r="F19" s="241"/>
      <c r="G19" s="241"/>
      <c r="H19" s="241"/>
      <c r="I19" s="274"/>
      <c r="J19" s="275"/>
      <c r="K19" s="276" t="s">
        <v>16</v>
      </c>
    </row>
    <row r="20" spans="1:11">
      <c r="A20" s="272"/>
      <c r="B20" s="241"/>
      <c r="C20" s="241"/>
      <c r="D20" s="241"/>
      <c r="E20" s="241"/>
      <c r="F20" s="241"/>
      <c r="G20" s="241"/>
      <c r="H20" s="241"/>
      <c r="I20" s="277"/>
      <c r="J20" s="277" t="s">
        <v>389</v>
      </c>
      <c r="K20" s="278"/>
    </row>
    <row r="21" spans="1:11">
      <c r="A21" s="272"/>
      <c r="B21" s="241"/>
      <c r="C21" s="241"/>
      <c r="D21" s="241"/>
      <c r="E21" s="241"/>
      <c r="F21" s="241"/>
      <c r="G21" s="241"/>
      <c r="H21" s="241"/>
      <c r="I21" s="277"/>
      <c r="J21" s="277" t="s">
        <v>18</v>
      </c>
      <c r="K21" s="278"/>
    </row>
    <row r="22" spans="1:11">
      <c r="A22" s="272"/>
      <c r="B22" s="241"/>
      <c r="C22" s="241"/>
      <c r="D22" s="241"/>
      <c r="E22" s="241"/>
      <c r="F22" s="241"/>
      <c r="G22" s="241"/>
      <c r="H22" s="241"/>
      <c r="I22" s="279"/>
      <c r="J22" s="277" t="s">
        <v>19</v>
      </c>
      <c r="K22" s="278" t="s">
        <v>20</v>
      </c>
    </row>
    <row r="23" spans="1:11" ht="8.1" customHeight="1">
      <c r="A23" s="269"/>
      <c r="B23" s="269"/>
      <c r="C23" s="269"/>
      <c r="D23" s="269"/>
      <c r="E23" s="269"/>
      <c r="F23" s="269"/>
      <c r="G23" s="241"/>
      <c r="H23" s="241"/>
      <c r="I23" s="280"/>
      <c r="J23" s="280"/>
      <c r="K23" s="281"/>
    </row>
    <row r="24" spans="1:11">
      <c r="A24" s="269"/>
      <c r="B24" s="269"/>
      <c r="C24" s="269"/>
      <c r="D24" s="269"/>
      <c r="E24" s="269"/>
      <c r="F24" s="269"/>
      <c r="G24" s="282"/>
      <c r="H24" s="241"/>
      <c r="I24" s="280"/>
      <c r="J24" s="280"/>
      <c r="K24" s="279" t="s">
        <v>390</v>
      </c>
    </row>
    <row r="25" spans="1:11" ht="15" customHeight="1">
      <c r="A25" s="558" t="s">
        <v>26</v>
      </c>
      <c r="B25" s="561"/>
      <c r="C25" s="561"/>
      <c r="D25" s="561"/>
      <c r="E25" s="561"/>
      <c r="F25" s="561"/>
      <c r="G25" s="558" t="s">
        <v>27</v>
      </c>
      <c r="H25" s="558" t="s">
        <v>391</v>
      </c>
      <c r="I25" s="562" t="s">
        <v>392</v>
      </c>
      <c r="J25" s="563"/>
      <c r="K25" s="563"/>
    </row>
    <row r="26" spans="1:11">
      <c r="A26" s="561"/>
      <c r="B26" s="561"/>
      <c r="C26" s="561"/>
      <c r="D26" s="561"/>
      <c r="E26" s="561"/>
      <c r="F26" s="561"/>
      <c r="G26" s="558"/>
      <c r="H26" s="558"/>
      <c r="I26" s="564" t="s">
        <v>346</v>
      </c>
      <c r="J26" s="564"/>
      <c r="K26" s="565"/>
    </row>
    <row r="27" spans="1:11" ht="24.95" customHeight="1">
      <c r="A27" s="561"/>
      <c r="B27" s="561"/>
      <c r="C27" s="561"/>
      <c r="D27" s="561"/>
      <c r="E27" s="561"/>
      <c r="F27" s="561"/>
      <c r="G27" s="558"/>
      <c r="H27" s="558"/>
      <c r="I27" s="558" t="s">
        <v>393</v>
      </c>
      <c r="J27" s="558" t="s">
        <v>394</v>
      </c>
      <c r="K27" s="559"/>
    </row>
    <row r="28" spans="1:11" ht="36" customHeight="1">
      <c r="A28" s="561"/>
      <c r="B28" s="561"/>
      <c r="C28" s="561"/>
      <c r="D28" s="561"/>
      <c r="E28" s="561"/>
      <c r="F28" s="561"/>
      <c r="G28" s="558"/>
      <c r="H28" s="558"/>
      <c r="I28" s="558"/>
      <c r="J28" s="283" t="s">
        <v>395</v>
      </c>
      <c r="K28" s="283" t="s">
        <v>396</v>
      </c>
    </row>
    <row r="29" spans="1:11">
      <c r="A29" s="560">
        <v>1</v>
      </c>
      <c r="B29" s="560"/>
      <c r="C29" s="560"/>
      <c r="D29" s="560"/>
      <c r="E29" s="560"/>
      <c r="F29" s="560"/>
      <c r="G29" s="284">
        <v>2</v>
      </c>
      <c r="H29" s="284">
        <v>3</v>
      </c>
      <c r="I29" s="284">
        <v>4</v>
      </c>
      <c r="J29" s="284">
        <v>5</v>
      </c>
      <c r="K29" s="284">
        <v>6</v>
      </c>
    </row>
    <row r="30" spans="1:11">
      <c r="A30" s="285">
        <v>2</v>
      </c>
      <c r="B30" s="285"/>
      <c r="C30" s="286"/>
      <c r="D30" s="286"/>
      <c r="E30" s="286"/>
      <c r="F30" s="286"/>
      <c r="G30" s="287" t="s">
        <v>397</v>
      </c>
      <c r="H30" s="288">
        <v>1</v>
      </c>
      <c r="I30" s="289">
        <f>I31+I37+I39+I42+I47+I59+I66+I75+I81</f>
        <v>7127.48</v>
      </c>
      <c r="J30" s="289">
        <f>J31+J37+J39+J42+J47+J59+J66+J75+J81</f>
        <v>1034.1099999999999</v>
      </c>
      <c r="K30" s="289">
        <f>K31+K37+K39+K42+K47+K59+K66+K75+K81</f>
        <v>0</v>
      </c>
    </row>
    <row r="31" spans="1:11">
      <c r="A31" s="285">
        <v>2</v>
      </c>
      <c r="B31" s="285">
        <v>1</v>
      </c>
      <c r="C31" s="285"/>
      <c r="D31" s="285"/>
      <c r="E31" s="285"/>
      <c r="F31" s="285"/>
      <c r="G31" s="290" t="s">
        <v>38</v>
      </c>
      <c r="H31" s="288">
        <v>2</v>
      </c>
      <c r="I31" s="289">
        <f>I32+I36</f>
        <v>50.5</v>
      </c>
      <c r="J31" s="289">
        <f>J32+J36</f>
        <v>0</v>
      </c>
      <c r="K31" s="289">
        <f>K32+K36</f>
        <v>0</v>
      </c>
    </row>
    <row r="32" spans="1:11">
      <c r="A32" s="286">
        <v>2</v>
      </c>
      <c r="B32" s="286">
        <v>1</v>
      </c>
      <c r="C32" s="286">
        <v>1</v>
      </c>
      <c r="D32" s="286"/>
      <c r="E32" s="286"/>
      <c r="F32" s="286"/>
      <c r="G32" s="291" t="s">
        <v>398</v>
      </c>
      <c r="H32" s="284">
        <v>3</v>
      </c>
      <c r="I32" s="292">
        <f>I33+I35</f>
        <v>50.5</v>
      </c>
      <c r="J32" s="292">
        <f>J33+J35</f>
        <v>0</v>
      </c>
      <c r="K32" s="292">
        <f>K33+K35</f>
        <v>0</v>
      </c>
    </row>
    <row r="33" spans="1:11">
      <c r="A33" s="286">
        <v>2</v>
      </c>
      <c r="B33" s="286">
        <v>1</v>
      </c>
      <c r="C33" s="286">
        <v>1</v>
      </c>
      <c r="D33" s="286">
        <v>1</v>
      </c>
      <c r="E33" s="286">
        <v>1</v>
      </c>
      <c r="F33" s="286">
        <v>1</v>
      </c>
      <c r="G33" s="291" t="s">
        <v>399</v>
      </c>
      <c r="H33" s="284">
        <v>4</v>
      </c>
      <c r="I33" s="292">
        <v>50.5</v>
      </c>
      <c r="J33" s="292"/>
      <c r="K33" s="292"/>
    </row>
    <row r="34" spans="1:11">
      <c r="A34" s="286"/>
      <c r="B34" s="286"/>
      <c r="C34" s="286"/>
      <c r="D34" s="286"/>
      <c r="E34" s="286"/>
      <c r="F34" s="286"/>
      <c r="G34" s="291" t="s">
        <v>400</v>
      </c>
      <c r="H34" s="284">
        <v>5</v>
      </c>
      <c r="I34" s="292">
        <v>50.5</v>
      </c>
      <c r="J34" s="292"/>
      <c r="K34" s="292"/>
    </row>
    <row r="35" spans="1:11" hidden="1" collapsed="1">
      <c r="A35" s="286">
        <v>2</v>
      </c>
      <c r="B35" s="286">
        <v>1</v>
      </c>
      <c r="C35" s="286">
        <v>1</v>
      </c>
      <c r="D35" s="286">
        <v>1</v>
      </c>
      <c r="E35" s="286">
        <v>2</v>
      </c>
      <c r="F35" s="286">
        <v>1</v>
      </c>
      <c r="G35" s="291" t="s">
        <v>41</v>
      </c>
      <c r="H35" s="284">
        <v>6</v>
      </c>
      <c r="I35" s="292"/>
      <c r="J35" s="292"/>
      <c r="K35" s="292"/>
    </row>
    <row r="36" spans="1:11" hidden="1" collapsed="1">
      <c r="A36" s="286">
        <v>2</v>
      </c>
      <c r="B36" s="286">
        <v>1</v>
      </c>
      <c r="C36" s="286">
        <v>2</v>
      </c>
      <c r="D36" s="286"/>
      <c r="E36" s="286"/>
      <c r="F36" s="286"/>
      <c r="G36" s="291" t="s">
        <v>42</v>
      </c>
      <c r="H36" s="284">
        <v>7</v>
      </c>
      <c r="I36" s="292"/>
      <c r="J36" s="292"/>
      <c r="K36" s="292"/>
    </row>
    <row r="37" spans="1:11">
      <c r="A37" s="285">
        <v>2</v>
      </c>
      <c r="B37" s="285">
        <v>2</v>
      </c>
      <c r="C37" s="285"/>
      <c r="D37" s="285"/>
      <c r="E37" s="285"/>
      <c r="F37" s="285"/>
      <c r="G37" s="290" t="s">
        <v>401</v>
      </c>
      <c r="H37" s="288">
        <v>8</v>
      </c>
      <c r="I37" s="293">
        <f>I38</f>
        <v>7076.98</v>
      </c>
      <c r="J37" s="293">
        <f>J38</f>
        <v>1034.1099999999999</v>
      </c>
      <c r="K37" s="293">
        <f>K38</f>
        <v>0</v>
      </c>
    </row>
    <row r="38" spans="1:11">
      <c r="A38" s="286">
        <v>2</v>
      </c>
      <c r="B38" s="286">
        <v>2</v>
      </c>
      <c r="C38" s="286">
        <v>1</v>
      </c>
      <c r="D38" s="286"/>
      <c r="E38" s="286"/>
      <c r="F38" s="286"/>
      <c r="G38" s="291" t="s">
        <v>401</v>
      </c>
      <c r="H38" s="284">
        <v>9</v>
      </c>
      <c r="I38" s="292">
        <v>7076.98</v>
      </c>
      <c r="J38" s="292">
        <v>1034.1099999999999</v>
      </c>
      <c r="K38" s="292"/>
    </row>
    <row r="39" spans="1:11" hidden="1" collapsed="1">
      <c r="A39" s="285">
        <v>2</v>
      </c>
      <c r="B39" s="285">
        <v>3</v>
      </c>
      <c r="C39" s="285"/>
      <c r="D39" s="285"/>
      <c r="E39" s="285"/>
      <c r="F39" s="285"/>
      <c r="G39" s="290" t="s">
        <v>59</v>
      </c>
      <c r="H39" s="288">
        <v>10</v>
      </c>
      <c r="I39" s="289">
        <f>I40+I41</f>
        <v>0</v>
      </c>
      <c r="J39" s="289">
        <f>J40+J41</f>
        <v>0</v>
      </c>
      <c r="K39" s="289">
        <f>K40+K41</f>
        <v>0</v>
      </c>
    </row>
    <row r="40" spans="1:11" hidden="1" collapsed="1">
      <c r="A40" s="286">
        <v>2</v>
      </c>
      <c r="B40" s="286">
        <v>3</v>
      </c>
      <c r="C40" s="286">
        <v>1</v>
      </c>
      <c r="D40" s="286"/>
      <c r="E40" s="286"/>
      <c r="F40" s="286"/>
      <c r="G40" s="291" t="s">
        <v>60</v>
      </c>
      <c r="H40" s="284">
        <v>11</v>
      </c>
      <c r="I40" s="292"/>
      <c r="J40" s="292"/>
      <c r="K40" s="292"/>
    </row>
    <row r="41" spans="1:11" hidden="1" collapsed="1">
      <c r="A41" s="286">
        <v>2</v>
      </c>
      <c r="B41" s="286">
        <v>3</v>
      </c>
      <c r="C41" s="286">
        <v>2</v>
      </c>
      <c r="D41" s="286"/>
      <c r="E41" s="286"/>
      <c r="F41" s="286"/>
      <c r="G41" s="291" t="s">
        <v>71</v>
      </c>
      <c r="H41" s="284">
        <v>12</v>
      </c>
      <c r="I41" s="292"/>
      <c r="J41" s="292"/>
      <c r="K41" s="292"/>
    </row>
    <row r="42" spans="1:11" hidden="1" collapsed="1">
      <c r="A42" s="285">
        <v>2</v>
      </c>
      <c r="B42" s="285">
        <v>4</v>
      </c>
      <c r="C42" s="285"/>
      <c r="D42" s="285"/>
      <c r="E42" s="285"/>
      <c r="F42" s="285"/>
      <c r="G42" s="290" t="s">
        <v>72</v>
      </c>
      <c r="H42" s="288">
        <v>13</v>
      </c>
      <c r="I42" s="289">
        <f>I43</f>
        <v>0</v>
      </c>
      <c r="J42" s="289">
        <f>J43</f>
        <v>0</v>
      </c>
      <c r="K42" s="289">
        <f>K43</f>
        <v>0</v>
      </c>
    </row>
    <row r="43" spans="1:11" hidden="1" collapsed="1">
      <c r="A43" s="286">
        <v>2</v>
      </c>
      <c r="B43" s="286">
        <v>4</v>
      </c>
      <c r="C43" s="286">
        <v>1</v>
      </c>
      <c r="D43" s="286"/>
      <c r="E43" s="286"/>
      <c r="F43" s="286"/>
      <c r="G43" s="291" t="s">
        <v>402</v>
      </c>
      <c r="H43" s="284">
        <v>14</v>
      </c>
      <c r="I43" s="292">
        <f>I44+I45+I46</f>
        <v>0</v>
      </c>
      <c r="J43" s="292">
        <f>J44+J45+J46</f>
        <v>0</v>
      </c>
      <c r="K43" s="292">
        <f>K44+K45+K46</f>
        <v>0</v>
      </c>
    </row>
    <row r="44" spans="1:11" hidden="1" collapsed="1">
      <c r="A44" s="286">
        <v>2</v>
      </c>
      <c r="B44" s="286">
        <v>4</v>
      </c>
      <c r="C44" s="286">
        <v>1</v>
      </c>
      <c r="D44" s="286">
        <v>1</v>
      </c>
      <c r="E44" s="286">
        <v>1</v>
      </c>
      <c r="F44" s="286">
        <v>1</v>
      </c>
      <c r="G44" s="291" t="s">
        <v>74</v>
      </c>
      <c r="H44" s="284">
        <v>15</v>
      </c>
      <c r="I44" s="292"/>
      <c r="J44" s="292"/>
      <c r="K44" s="292"/>
    </row>
    <row r="45" spans="1:11" hidden="1" collapsed="1">
      <c r="A45" s="286">
        <v>2</v>
      </c>
      <c r="B45" s="286">
        <v>4</v>
      </c>
      <c r="C45" s="286">
        <v>1</v>
      </c>
      <c r="D45" s="286">
        <v>1</v>
      </c>
      <c r="E45" s="286">
        <v>1</v>
      </c>
      <c r="F45" s="286">
        <v>2</v>
      </c>
      <c r="G45" s="291" t="s">
        <v>75</v>
      </c>
      <c r="H45" s="284">
        <v>16</v>
      </c>
      <c r="I45" s="292"/>
      <c r="J45" s="292"/>
      <c r="K45" s="292"/>
    </row>
    <row r="46" spans="1:11" hidden="1" collapsed="1">
      <c r="A46" s="286">
        <v>2</v>
      </c>
      <c r="B46" s="286">
        <v>4</v>
      </c>
      <c r="C46" s="286">
        <v>1</v>
      </c>
      <c r="D46" s="286">
        <v>1</v>
      </c>
      <c r="E46" s="286">
        <v>1</v>
      </c>
      <c r="F46" s="286">
        <v>3</v>
      </c>
      <c r="G46" s="291" t="s">
        <v>76</v>
      </c>
      <c r="H46" s="284">
        <v>17</v>
      </c>
      <c r="I46" s="292"/>
      <c r="J46" s="292"/>
      <c r="K46" s="292"/>
    </row>
    <row r="47" spans="1:11" hidden="1" collapsed="1">
      <c r="A47" s="285">
        <v>2</v>
      </c>
      <c r="B47" s="285">
        <v>5</v>
      </c>
      <c r="C47" s="285"/>
      <c r="D47" s="285"/>
      <c r="E47" s="285"/>
      <c r="F47" s="285"/>
      <c r="G47" s="290" t="s">
        <v>77</v>
      </c>
      <c r="H47" s="288">
        <v>18</v>
      </c>
      <c r="I47" s="289">
        <f>I48+I51+I54</f>
        <v>0</v>
      </c>
      <c r="J47" s="289">
        <f>J48+J51+J54</f>
        <v>0</v>
      </c>
      <c r="K47" s="289">
        <f>K48+K51+K54</f>
        <v>0</v>
      </c>
    </row>
    <row r="48" spans="1:11" hidden="1" collapsed="1">
      <c r="A48" s="286">
        <v>2</v>
      </c>
      <c r="B48" s="286">
        <v>5</v>
      </c>
      <c r="C48" s="286">
        <v>1</v>
      </c>
      <c r="D48" s="286"/>
      <c r="E48" s="286"/>
      <c r="F48" s="286"/>
      <c r="G48" s="291" t="s">
        <v>78</v>
      </c>
      <c r="H48" s="284">
        <v>19</v>
      </c>
      <c r="I48" s="292">
        <f>I49+I50</f>
        <v>0</v>
      </c>
      <c r="J48" s="292">
        <f>J49+J50</f>
        <v>0</v>
      </c>
      <c r="K48" s="292">
        <f>K49+K50</f>
        <v>0</v>
      </c>
    </row>
    <row r="49" spans="1:12" ht="24" hidden="1" customHeight="1" collapsed="1">
      <c r="A49" s="286">
        <v>2</v>
      </c>
      <c r="B49" s="286">
        <v>5</v>
      </c>
      <c r="C49" s="286">
        <v>1</v>
      </c>
      <c r="D49" s="286">
        <v>1</v>
      </c>
      <c r="E49" s="286">
        <v>1</v>
      </c>
      <c r="F49" s="286">
        <v>1</v>
      </c>
      <c r="G49" s="291" t="s">
        <v>79</v>
      </c>
      <c r="H49" s="284">
        <v>20</v>
      </c>
      <c r="I49" s="292"/>
      <c r="J49" s="292"/>
      <c r="K49" s="292"/>
      <c r="L49"/>
    </row>
    <row r="50" spans="1:12" hidden="1" collapsed="1">
      <c r="A50" s="286">
        <v>2</v>
      </c>
      <c r="B50" s="286">
        <v>5</v>
      </c>
      <c r="C50" s="286">
        <v>1</v>
      </c>
      <c r="D50" s="286">
        <v>1</v>
      </c>
      <c r="E50" s="286">
        <v>1</v>
      </c>
      <c r="F50" s="286">
        <v>2</v>
      </c>
      <c r="G50" s="291" t="s">
        <v>80</v>
      </c>
      <c r="H50" s="284">
        <v>21</v>
      </c>
      <c r="I50" s="292"/>
      <c r="J50" s="292"/>
      <c r="K50" s="292"/>
    </row>
    <row r="51" spans="1:12" hidden="1" collapsed="1">
      <c r="A51" s="286">
        <v>2</v>
      </c>
      <c r="B51" s="286">
        <v>5</v>
      </c>
      <c r="C51" s="286">
        <v>2</v>
      </c>
      <c r="D51" s="286"/>
      <c r="E51" s="286"/>
      <c r="F51" s="286"/>
      <c r="G51" s="291" t="s">
        <v>81</v>
      </c>
      <c r="H51" s="284">
        <v>22</v>
      </c>
      <c r="I51" s="292">
        <f>I52+I53</f>
        <v>0</v>
      </c>
      <c r="J51" s="292">
        <f>J52+J53</f>
        <v>0</v>
      </c>
      <c r="K51" s="292">
        <f>K52+K53</f>
        <v>0</v>
      </c>
    </row>
    <row r="52" spans="1:12" ht="24" hidden="1" customHeight="1" collapsed="1">
      <c r="A52" s="286">
        <v>2</v>
      </c>
      <c r="B52" s="286">
        <v>5</v>
      </c>
      <c r="C52" s="286">
        <v>2</v>
      </c>
      <c r="D52" s="286">
        <v>1</v>
      </c>
      <c r="E52" s="286">
        <v>1</v>
      </c>
      <c r="F52" s="286">
        <v>1</v>
      </c>
      <c r="G52" s="291" t="s">
        <v>82</v>
      </c>
      <c r="H52" s="284">
        <v>23</v>
      </c>
      <c r="I52" s="292"/>
      <c r="J52" s="292"/>
      <c r="K52" s="292"/>
      <c r="L52"/>
    </row>
    <row r="53" spans="1:12" ht="24" hidden="1" customHeight="1" collapsed="1">
      <c r="A53" s="286">
        <v>2</v>
      </c>
      <c r="B53" s="286">
        <v>5</v>
      </c>
      <c r="C53" s="286">
        <v>2</v>
      </c>
      <c r="D53" s="286">
        <v>1</v>
      </c>
      <c r="E53" s="286">
        <v>1</v>
      </c>
      <c r="F53" s="286">
        <v>2</v>
      </c>
      <c r="G53" s="291" t="s">
        <v>403</v>
      </c>
      <c r="H53" s="284">
        <v>24</v>
      </c>
      <c r="I53" s="292"/>
      <c r="J53" s="292"/>
      <c r="K53" s="292"/>
      <c r="L53"/>
    </row>
    <row r="54" spans="1:12" hidden="1" collapsed="1">
      <c r="A54" s="286">
        <v>2</v>
      </c>
      <c r="B54" s="286">
        <v>5</v>
      </c>
      <c r="C54" s="286">
        <v>3</v>
      </c>
      <c r="D54" s="286"/>
      <c r="E54" s="286"/>
      <c r="F54" s="286"/>
      <c r="G54" s="291" t="s">
        <v>84</v>
      </c>
      <c r="H54" s="284">
        <v>25</v>
      </c>
      <c r="I54" s="292">
        <f>I55+I56+I57+I58</f>
        <v>0</v>
      </c>
      <c r="J54" s="292">
        <f>J55+J56+J57+J58</f>
        <v>0</v>
      </c>
      <c r="K54" s="292">
        <f>K55+K56+K57+K58</f>
        <v>0</v>
      </c>
    </row>
    <row r="55" spans="1:12" ht="24" hidden="1" customHeight="1" collapsed="1">
      <c r="A55" s="286">
        <v>2</v>
      </c>
      <c r="B55" s="286">
        <v>5</v>
      </c>
      <c r="C55" s="286">
        <v>3</v>
      </c>
      <c r="D55" s="286">
        <v>1</v>
      </c>
      <c r="E55" s="286">
        <v>1</v>
      </c>
      <c r="F55" s="286">
        <v>1</v>
      </c>
      <c r="G55" s="291" t="s">
        <v>85</v>
      </c>
      <c r="H55" s="284">
        <v>26</v>
      </c>
      <c r="I55" s="292"/>
      <c r="J55" s="292"/>
      <c r="K55" s="292"/>
      <c r="L55"/>
    </row>
    <row r="56" spans="1:12" hidden="1" collapsed="1">
      <c r="A56" s="286">
        <v>2</v>
      </c>
      <c r="B56" s="286">
        <v>5</v>
      </c>
      <c r="C56" s="286">
        <v>3</v>
      </c>
      <c r="D56" s="286">
        <v>1</v>
      </c>
      <c r="E56" s="286">
        <v>1</v>
      </c>
      <c r="F56" s="286">
        <v>2</v>
      </c>
      <c r="G56" s="291" t="s">
        <v>86</v>
      </c>
      <c r="H56" s="284">
        <v>27</v>
      </c>
      <c r="I56" s="292"/>
      <c r="J56" s="292"/>
      <c r="K56" s="292"/>
    </row>
    <row r="57" spans="1:12" ht="24" hidden="1" customHeight="1" collapsed="1">
      <c r="A57" s="286">
        <v>2</v>
      </c>
      <c r="B57" s="286">
        <v>5</v>
      </c>
      <c r="C57" s="286">
        <v>3</v>
      </c>
      <c r="D57" s="286">
        <v>2</v>
      </c>
      <c r="E57" s="286">
        <v>1</v>
      </c>
      <c r="F57" s="286">
        <v>1</v>
      </c>
      <c r="G57" s="294" t="s">
        <v>87</v>
      </c>
      <c r="H57" s="284">
        <v>28</v>
      </c>
      <c r="I57" s="292"/>
      <c r="J57" s="292"/>
      <c r="K57" s="292"/>
      <c r="L57"/>
    </row>
    <row r="58" spans="1:12" hidden="1" collapsed="1">
      <c r="A58" s="286">
        <v>2</v>
      </c>
      <c r="B58" s="286">
        <v>5</v>
      </c>
      <c r="C58" s="286">
        <v>3</v>
      </c>
      <c r="D58" s="286">
        <v>2</v>
      </c>
      <c r="E58" s="286">
        <v>1</v>
      </c>
      <c r="F58" s="286">
        <v>2</v>
      </c>
      <c r="G58" s="294" t="s">
        <v>88</v>
      </c>
      <c r="H58" s="284">
        <v>29</v>
      </c>
      <c r="I58" s="292"/>
      <c r="J58" s="292"/>
      <c r="K58" s="292"/>
    </row>
    <row r="59" spans="1:12" hidden="1" collapsed="1">
      <c r="A59" s="285">
        <v>2</v>
      </c>
      <c r="B59" s="285">
        <v>6</v>
      </c>
      <c r="C59" s="285"/>
      <c r="D59" s="285"/>
      <c r="E59" s="285"/>
      <c r="F59" s="285"/>
      <c r="G59" s="290" t="s">
        <v>89</v>
      </c>
      <c r="H59" s="288">
        <v>30</v>
      </c>
      <c r="I59" s="289">
        <f>I60+I61+I62+I63+I64+I65</f>
        <v>0</v>
      </c>
      <c r="J59" s="289">
        <f>J60+J61+J62+J63+J64+J65</f>
        <v>0</v>
      </c>
      <c r="K59" s="289">
        <f>K60+K61+K62+K63+K64+K65</f>
        <v>0</v>
      </c>
    </row>
    <row r="60" spans="1:12" hidden="1" collapsed="1">
      <c r="A60" s="286">
        <v>2</v>
      </c>
      <c r="B60" s="286">
        <v>6</v>
      </c>
      <c r="C60" s="286">
        <v>1</v>
      </c>
      <c r="D60" s="286"/>
      <c r="E60" s="286"/>
      <c r="F60" s="286"/>
      <c r="G60" s="291" t="s">
        <v>404</v>
      </c>
      <c r="H60" s="284">
        <v>31</v>
      </c>
      <c r="I60" s="292"/>
      <c r="J60" s="292"/>
      <c r="K60" s="292"/>
    </row>
    <row r="61" spans="1:12" hidden="1" collapsed="1">
      <c r="A61" s="286">
        <v>2</v>
      </c>
      <c r="B61" s="286">
        <v>6</v>
      </c>
      <c r="C61" s="286">
        <v>2</v>
      </c>
      <c r="D61" s="286"/>
      <c r="E61" s="286"/>
      <c r="F61" s="286"/>
      <c r="G61" s="291" t="s">
        <v>405</v>
      </c>
      <c r="H61" s="284">
        <v>32</v>
      </c>
      <c r="I61" s="292"/>
      <c r="J61" s="292"/>
      <c r="K61" s="292"/>
    </row>
    <row r="62" spans="1:12" hidden="1" collapsed="1">
      <c r="A62" s="286">
        <v>2</v>
      </c>
      <c r="B62" s="286">
        <v>6</v>
      </c>
      <c r="C62" s="286">
        <v>3</v>
      </c>
      <c r="D62" s="286"/>
      <c r="E62" s="286"/>
      <c r="F62" s="286"/>
      <c r="G62" s="291" t="s">
        <v>406</v>
      </c>
      <c r="H62" s="284">
        <v>33</v>
      </c>
      <c r="I62" s="292"/>
      <c r="J62" s="292"/>
      <c r="K62" s="292"/>
    </row>
    <row r="63" spans="1:12" ht="24" hidden="1" customHeight="1" collapsed="1">
      <c r="A63" s="286">
        <v>2</v>
      </c>
      <c r="B63" s="286">
        <v>6</v>
      </c>
      <c r="C63" s="286">
        <v>4</v>
      </c>
      <c r="D63" s="286"/>
      <c r="E63" s="286"/>
      <c r="F63" s="286"/>
      <c r="G63" s="291" t="s">
        <v>95</v>
      </c>
      <c r="H63" s="284">
        <v>34</v>
      </c>
      <c r="I63" s="292"/>
      <c r="J63" s="292"/>
      <c r="K63" s="292"/>
      <c r="L63"/>
    </row>
    <row r="64" spans="1:12" ht="24" hidden="1" customHeight="1" collapsed="1">
      <c r="A64" s="286">
        <v>2</v>
      </c>
      <c r="B64" s="286">
        <v>6</v>
      </c>
      <c r="C64" s="286">
        <v>5</v>
      </c>
      <c r="D64" s="286"/>
      <c r="E64" s="286"/>
      <c r="F64" s="286"/>
      <c r="G64" s="291" t="s">
        <v>97</v>
      </c>
      <c r="H64" s="284">
        <v>35</v>
      </c>
      <c r="I64" s="292"/>
      <c r="J64" s="292"/>
      <c r="K64" s="292"/>
      <c r="L64"/>
    </row>
    <row r="65" spans="1:12" hidden="1" collapsed="1">
      <c r="A65" s="286">
        <v>2</v>
      </c>
      <c r="B65" s="286">
        <v>6</v>
      </c>
      <c r="C65" s="286">
        <v>6</v>
      </c>
      <c r="D65" s="286"/>
      <c r="E65" s="286"/>
      <c r="F65" s="286"/>
      <c r="G65" s="291" t="s">
        <v>98</v>
      </c>
      <c r="H65" s="284">
        <v>36</v>
      </c>
      <c r="I65" s="292"/>
      <c r="J65" s="292"/>
      <c r="K65" s="292"/>
    </row>
    <row r="66" spans="1:12" hidden="1" collapsed="1">
      <c r="A66" s="285">
        <v>2</v>
      </c>
      <c r="B66" s="285">
        <v>7</v>
      </c>
      <c r="C66" s="286"/>
      <c r="D66" s="286"/>
      <c r="E66" s="286"/>
      <c r="F66" s="286"/>
      <c r="G66" s="290" t="s">
        <v>99</v>
      </c>
      <c r="H66" s="288">
        <v>37</v>
      </c>
      <c r="I66" s="289">
        <f>I67+I70+I74</f>
        <v>0</v>
      </c>
      <c r="J66" s="289">
        <f>J67+J70+J74</f>
        <v>0</v>
      </c>
      <c r="K66" s="289">
        <f>K67+K70+K74</f>
        <v>0</v>
      </c>
    </row>
    <row r="67" spans="1:12" hidden="1" collapsed="1">
      <c r="A67" s="286">
        <v>2</v>
      </c>
      <c r="B67" s="286">
        <v>7</v>
      </c>
      <c r="C67" s="286">
        <v>1</v>
      </c>
      <c r="D67" s="286"/>
      <c r="E67" s="286"/>
      <c r="F67" s="286"/>
      <c r="G67" s="295" t="s">
        <v>407</v>
      </c>
      <c r="H67" s="284">
        <v>38</v>
      </c>
      <c r="I67" s="292">
        <f>I68+I69</f>
        <v>0</v>
      </c>
      <c r="J67" s="292">
        <f>J68+J69</f>
        <v>0</v>
      </c>
      <c r="K67" s="292">
        <f>K68+K69</f>
        <v>0</v>
      </c>
    </row>
    <row r="68" spans="1:12" hidden="1" collapsed="1">
      <c r="A68" s="286">
        <v>2</v>
      </c>
      <c r="B68" s="286">
        <v>7</v>
      </c>
      <c r="C68" s="286">
        <v>1</v>
      </c>
      <c r="D68" s="286">
        <v>1</v>
      </c>
      <c r="E68" s="286">
        <v>1</v>
      </c>
      <c r="F68" s="286">
        <v>1</v>
      </c>
      <c r="G68" s="295" t="s">
        <v>101</v>
      </c>
      <c r="H68" s="284">
        <v>39</v>
      </c>
      <c r="I68" s="292"/>
      <c r="J68" s="292"/>
      <c r="K68" s="292"/>
    </row>
    <row r="69" spans="1:12" hidden="1" collapsed="1">
      <c r="A69" s="286">
        <v>2</v>
      </c>
      <c r="B69" s="286">
        <v>7</v>
      </c>
      <c r="C69" s="286">
        <v>1</v>
      </c>
      <c r="D69" s="286">
        <v>1</v>
      </c>
      <c r="E69" s="286">
        <v>1</v>
      </c>
      <c r="F69" s="286">
        <v>2</v>
      </c>
      <c r="G69" s="295" t="s">
        <v>102</v>
      </c>
      <c r="H69" s="284">
        <v>40</v>
      </c>
      <c r="I69" s="292"/>
      <c r="J69" s="292"/>
      <c r="K69" s="292"/>
    </row>
    <row r="70" spans="1:12" ht="24" hidden="1" customHeight="1" collapsed="1">
      <c r="A70" s="286">
        <v>2</v>
      </c>
      <c r="B70" s="286">
        <v>7</v>
      </c>
      <c r="C70" s="286">
        <v>2</v>
      </c>
      <c r="D70" s="286"/>
      <c r="E70" s="286"/>
      <c r="F70" s="286"/>
      <c r="G70" s="291" t="s">
        <v>408</v>
      </c>
      <c r="H70" s="284">
        <v>41</v>
      </c>
      <c r="I70" s="292">
        <f>I71+I72+I73</f>
        <v>0</v>
      </c>
      <c r="J70" s="292">
        <f>J71+J72+J73</f>
        <v>0</v>
      </c>
      <c r="K70" s="292">
        <f>K71+K72+K73</f>
        <v>0</v>
      </c>
      <c r="L70"/>
    </row>
    <row r="71" spans="1:12" hidden="1" collapsed="1">
      <c r="A71" s="286">
        <v>2</v>
      </c>
      <c r="B71" s="286">
        <v>7</v>
      </c>
      <c r="C71" s="286">
        <v>2</v>
      </c>
      <c r="D71" s="286">
        <v>1</v>
      </c>
      <c r="E71" s="286">
        <v>1</v>
      </c>
      <c r="F71" s="286">
        <v>1</v>
      </c>
      <c r="G71" s="291" t="s">
        <v>409</v>
      </c>
      <c r="H71" s="284">
        <v>42</v>
      </c>
      <c r="I71" s="292"/>
      <c r="J71" s="292"/>
      <c r="K71" s="292"/>
    </row>
    <row r="72" spans="1:12" hidden="1" collapsed="1">
      <c r="A72" s="286">
        <v>2</v>
      </c>
      <c r="B72" s="286">
        <v>7</v>
      </c>
      <c r="C72" s="286">
        <v>2</v>
      </c>
      <c r="D72" s="286">
        <v>1</v>
      </c>
      <c r="E72" s="286">
        <v>1</v>
      </c>
      <c r="F72" s="286">
        <v>2</v>
      </c>
      <c r="G72" s="291" t="s">
        <v>410</v>
      </c>
      <c r="H72" s="284">
        <v>43</v>
      </c>
      <c r="I72" s="292"/>
      <c r="J72" s="292"/>
      <c r="K72" s="292"/>
    </row>
    <row r="73" spans="1:12" hidden="1" collapsed="1">
      <c r="A73" s="286">
        <v>2</v>
      </c>
      <c r="B73" s="286">
        <v>7</v>
      </c>
      <c r="C73" s="286">
        <v>2</v>
      </c>
      <c r="D73" s="286">
        <v>2</v>
      </c>
      <c r="E73" s="286">
        <v>1</v>
      </c>
      <c r="F73" s="286">
        <v>1</v>
      </c>
      <c r="G73" s="291" t="s">
        <v>107</v>
      </c>
      <c r="H73" s="284">
        <v>44</v>
      </c>
      <c r="I73" s="292"/>
      <c r="J73" s="292"/>
      <c r="K73" s="292"/>
    </row>
    <row r="74" spans="1:12" hidden="1" collapsed="1">
      <c r="A74" s="286">
        <v>2</v>
      </c>
      <c r="B74" s="286">
        <v>7</v>
      </c>
      <c r="C74" s="286">
        <v>3</v>
      </c>
      <c r="D74" s="286"/>
      <c r="E74" s="286"/>
      <c r="F74" s="286"/>
      <c r="G74" s="291" t="s">
        <v>108</v>
      </c>
      <c r="H74" s="284">
        <v>45</v>
      </c>
      <c r="I74" s="292"/>
      <c r="J74" s="292"/>
      <c r="K74" s="292"/>
    </row>
    <row r="75" spans="1:12" hidden="1" collapsed="1">
      <c r="A75" s="285">
        <v>2</v>
      </c>
      <c r="B75" s="285">
        <v>8</v>
      </c>
      <c r="C75" s="285"/>
      <c r="D75" s="285"/>
      <c r="E75" s="285"/>
      <c r="F75" s="285"/>
      <c r="G75" s="290" t="s">
        <v>411</v>
      </c>
      <c r="H75" s="288">
        <v>46</v>
      </c>
      <c r="I75" s="289">
        <f>I76+I80</f>
        <v>0</v>
      </c>
      <c r="J75" s="289">
        <f>J76+J80</f>
        <v>0</v>
      </c>
      <c r="K75" s="289">
        <f>K76+K80</f>
        <v>0</v>
      </c>
    </row>
    <row r="76" spans="1:12" hidden="1" collapsed="1">
      <c r="A76" s="286">
        <v>2</v>
      </c>
      <c r="B76" s="286">
        <v>8</v>
      </c>
      <c r="C76" s="286">
        <v>1</v>
      </c>
      <c r="D76" s="286">
        <v>1</v>
      </c>
      <c r="E76" s="286"/>
      <c r="F76" s="286"/>
      <c r="G76" s="291" t="s">
        <v>112</v>
      </c>
      <c r="H76" s="284">
        <v>47</v>
      </c>
      <c r="I76" s="292">
        <f>I77+I78+I79</f>
        <v>0</v>
      </c>
      <c r="J76" s="292">
        <f>J77+J78+J79</f>
        <v>0</v>
      </c>
      <c r="K76" s="292">
        <f>K77+K78+K79</f>
        <v>0</v>
      </c>
    </row>
    <row r="77" spans="1:12" hidden="1" collapsed="1">
      <c r="A77" s="286">
        <v>2</v>
      </c>
      <c r="B77" s="286">
        <v>8</v>
      </c>
      <c r="C77" s="286">
        <v>1</v>
      </c>
      <c r="D77" s="286">
        <v>1</v>
      </c>
      <c r="E77" s="286">
        <v>1</v>
      </c>
      <c r="F77" s="286">
        <v>1</v>
      </c>
      <c r="G77" s="291" t="s">
        <v>412</v>
      </c>
      <c r="H77" s="284">
        <v>48</v>
      </c>
      <c r="I77" s="292"/>
      <c r="J77" s="292"/>
      <c r="K77" s="292"/>
    </row>
    <row r="78" spans="1:12" hidden="1" collapsed="1">
      <c r="A78" s="286">
        <v>2</v>
      </c>
      <c r="B78" s="286">
        <v>8</v>
      </c>
      <c r="C78" s="286">
        <v>1</v>
      </c>
      <c r="D78" s="286">
        <v>1</v>
      </c>
      <c r="E78" s="286">
        <v>1</v>
      </c>
      <c r="F78" s="286">
        <v>2</v>
      </c>
      <c r="G78" s="291" t="s">
        <v>413</v>
      </c>
      <c r="H78" s="284">
        <v>49</v>
      </c>
      <c r="I78" s="292"/>
      <c r="J78" s="292"/>
      <c r="K78" s="292"/>
    </row>
    <row r="79" spans="1:12" hidden="1" collapsed="1">
      <c r="A79" s="286">
        <v>2</v>
      </c>
      <c r="B79" s="286">
        <v>8</v>
      </c>
      <c r="C79" s="286">
        <v>1</v>
      </c>
      <c r="D79" s="286">
        <v>1</v>
      </c>
      <c r="E79" s="286">
        <v>1</v>
      </c>
      <c r="F79" s="286">
        <v>3</v>
      </c>
      <c r="G79" s="294" t="s">
        <v>115</v>
      </c>
      <c r="H79" s="284">
        <v>50</v>
      </c>
      <c r="I79" s="292"/>
      <c r="J79" s="292"/>
      <c r="K79" s="292"/>
    </row>
    <row r="80" spans="1:12" hidden="1" collapsed="1">
      <c r="A80" s="286">
        <v>2</v>
      </c>
      <c r="B80" s="286">
        <v>8</v>
      </c>
      <c r="C80" s="286">
        <v>1</v>
      </c>
      <c r="D80" s="286">
        <v>2</v>
      </c>
      <c r="E80" s="286"/>
      <c r="F80" s="286"/>
      <c r="G80" s="291" t="s">
        <v>116</v>
      </c>
      <c r="H80" s="284">
        <v>51</v>
      </c>
      <c r="I80" s="292"/>
      <c r="J80" s="292"/>
      <c r="K80" s="292"/>
    </row>
    <row r="81" spans="1:12" ht="36" hidden="1" customHeight="1" collapsed="1">
      <c r="A81" s="296">
        <v>2</v>
      </c>
      <c r="B81" s="296">
        <v>9</v>
      </c>
      <c r="C81" s="296"/>
      <c r="D81" s="296"/>
      <c r="E81" s="296"/>
      <c r="F81" s="296"/>
      <c r="G81" s="290" t="s">
        <v>414</v>
      </c>
      <c r="H81" s="288">
        <v>52</v>
      </c>
      <c r="I81" s="289"/>
      <c r="J81" s="289"/>
      <c r="K81" s="289"/>
      <c r="L81"/>
    </row>
    <row r="82" spans="1:12" ht="48" hidden="1" customHeight="1" collapsed="1">
      <c r="A82" s="285">
        <v>3</v>
      </c>
      <c r="B82" s="285"/>
      <c r="C82" s="285"/>
      <c r="D82" s="285"/>
      <c r="E82" s="285"/>
      <c r="F82" s="285"/>
      <c r="G82" s="290" t="s">
        <v>415</v>
      </c>
      <c r="H82" s="288">
        <v>53</v>
      </c>
      <c r="I82" s="289">
        <f>I83+I89+I90</f>
        <v>0</v>
      </c>
      <c r="J82" s="289">
        <f>J83+J89+J90</f>
        <v>0</v>
      </c>
      <c r="K82" s="289">
        <f>K83+K89+K90</f>
        <v>0</v>
      </c>
      <c r="L82"/>
    </row>
    <row r="83" spans="1:12" ht="24" hidden="1" customHeight="1" collapsed="1">
      <c r="A83" s="285">
        <v>3</v>
      </c>
      <c r="B83" s="285">
        <v>1</v>
      </c>
      <c r="C83" s="285"/>
      <c r="D83" s="285"/>
      <c r="E83" s="285"/>
      <c r="F83" s="285"/>
      <c r="G83" s="290" t="s">
        <v>130</v>
      </c>
      <c r="H83" s="288">
        <v>54</v>
      </c>
      <c r="I83" s="289">
        <f>I84+I85+I86+I87+I88</f>
        <v>0</v>
      </c>
      <c r="J83" s="289">
        <f>J84+J85+J86+J87+J88</f>
        <v>0</v>
      </c>
      <c r="K83" s="289">
        <f>K84+K85+K86+K87+K88</f>
        <v>0</v>
      </c>
      <c r="L83"/>
    </row>
    <row r="84" spans="1:12" ht="24" hidden="1" customHeight="1" collapsed="1">
      <c r="A84" s="297">
        <v>3</v>
      </c>
      <c r="B84" s="297">
        <v>1</v>
      </c>
      <c r="C84" s="297">
        <v>1</v>
      </c>
      <c r="D84" s="298"/>
      <c r="E84" s="298"/>
      <c r="F84" s="298"/>
      <c r="G84" s="291" t="s">
        <v>416</v>
      </c>
      <c r="H84" s="284">
        <v>55</v>
      </c>
      <c r="I84" s="292"/>
      <c r="J84" s="292"/>
      <c r="K84" s="292"/>
      <c r="L84"/>
    </row>
    <row r="85" spans="1:12" hidden="1" collapsed="1">
      <c r="A85" s="297">
        <v>3</v>
      </c>
      <c r="B85" s="297">
        <v>1</v>
      </c>
      <c r="C85" s="297">
        <v>2</v>
      </c>
      <c r="D85" s="297"/>
      <c r="E85" s="298"/>
      <c r="F85" s="298"/>
      <c r="G85" s="294" t="s">
        <v>147</v>
      </c>
      <c r="H85" s="284">
        <v>56</v>
      </c>
      <c r="I85" s="292"/>
      <c r="J85" s="292"/>
      <c r="K85" s="292"/>
    </row>
    <row r="86" spans="1:12" hidden="1" collapsed="1">
      <c r="A86" s="297">
        <v>3</v>
      </c>
      <c r="B86" s="297">
        <v>1</v>
      </c>
      <c r="C86" s="297">
        <v>3</v>
      </c>
      <c r="D86" s="297"/>
      <c r="E86" s="297"/>
      <c r="F86" s="297"/>
      <c r="G86" s="294" t="s">
        <v>152</v>
      </c>
      <c r="H86" s="284">
        <v>57</v>
      </c>
      <c r="I86" s="292"/>
      <c r="J86" s="292"/>
      <c r="K86" s="292"/>
    </row>
    <row r="87" spans="1:12" ht="24" hidden="1" customHeight="1" collapsed="1">
      <c r="A87" s="297">
        <v>3</v>
      </c>
      <c r="B87" s="297">
        <v>1</v>
      </c>
      <c r="C87" s="297">
        <v>4</v>
      </c>
      <c r="D87" s="297"/>
      <c r="E87" s="297"/>
      <c r="F87" s="297"/>
      <c r="G87" s="294" t="s">
        <v>161</v>
      </c>
      <c r="H87" s="284">
        <v>58</v>
      </c>
      <c r="I87" s="292"/>
      <c r="J87" s="292"/>
      <c r="K87" s="292"/>
      <c r="L87"/>
    </row>
    <row r="88" spans="1:12" ht="24" hidden="1" customHeight="1" collapsed="1">
      <c r="A88" s="297">
        <v>3</v>
      </c>
      <c r="B88" s="297">
        <v>1</v>
      </c>
      <c r="C88" s="297">
        <v>5</v>
      </c>
      <c r="D88" s="297"/>
      <c r="E88" s="297"/>
      <c r="F88" s="297"/>
      <c r="G88" s="294" t="s">
        <v>417</v>
      </c>
      <c r="H88" s="284">
        <v>59</v>
      </c>
      <c r="I88" s="292"/>
      <c r="J88" s="292"/>
      <c r="K88" s="292"/>
      <c r="L88"/>
    </row>
    <row r="89" spans="1:12" ht="36" hidden="1" customHeight="1" collapsed="1">
      <c r="A89" s="298">
        <v>3</v>
      </c>
      <c r="B89" s="298">
        <v>2</v>
      </c>
      <c r="C89" s="298"/>
      <c r="D89" s="298"/>
      <c r="E89" s="298"/>
      <c r="F89" s="298"/>
      <c r="G89" s="299" t="s">
        <v>166</v>
      </c>
      <c r="H89" s="288">
        <v>60</v>
      </c>
      <c r="I89" s="289"/>
      <c r="J89" s="289"/>
      <c r="K89" s="289"/>
      <c r="L89"/>
    </row>
    <row r="90" spans="1:12" ht="24" hidden="1" customHeight="1" collapsed="1">
      <c r="A90" s="298">
        <v>3</v>
      </c>
      <c r="B90" s="298">
        <v>3</v>
      </c>
      <c r="C90" s="298"/>
      <c r="D90" s="298"/>
      <c r="E90" s="298"/>
      <c r="F90" s="298"/>
      <c r="G90" s="299" t="s">
        <v>204</v>
      </c>
      <c r="H90" s="288">
        <v>61</v>
      </c>
      <c r="I90" s="289"/>
      <c r="J90" s="289"/>
      <c r="K90" s="289"/>
      <c r="L90"/>
    </row>
    <row r="91" spans="1:12">
      <c r="A91" s="285"/>
      <c r="B91" s="285"/>
      <c r="C91" s="285"/>
      <c r="D91" s="285"/>
      <c r="E91" s="285"/>
      <c r="F91" s="285"/>
      <c r="G91" s="290" t="s">
        <v>418</v>
      </c>
      <c r="H91" s="288">
        <v>62</v>
      </c>
      <c r="I91" s="289">
        <f>I30+I82</f>
        <v>7127.48</v>
      </c>
      <c r="J91" s="289">
        <f>J30+J82</f>
        <v>1034.1099999999999</v>
      </c>
      <c r="K91" s="289">
        <f>K30+K82</f>
        <v>0</v>
      </c>
    </row>
    <row r="92" spans="1:12">
      <c r="A92" s="300"/>
      <c r="B92" s="300"/>
      <c r="C92" s="300"/>
      <c r="D92" s="301"/>
      <c r="E92" s="301"/>
      <c r="F92" s="301"/>
      <c r="G92" s="301"/>
      <c r="H92" s="269"/>
      <c r="I92" s="302"/>
      <c r="J92" s="302"/>
      <c r="K92" s="303"/>
    </row>
    <row r="93" spans="1:12">
      <c r="A93" s="302" t="s">
        <v>419</v>
      </c>
      <c r="B93" s="265"/>
      <c r="C93" s="265"/>
      <c r="D93" s="265"/>
      <c r="E93" s="265"/>
      <c r="F93" s="265"/>
      <c r="G93" s="265"/>
      <c r="H93" s="304"/>
      <c r="I93" s="305"/>
      <c r="J93" s="265"/>
      <c r="K93" s="265"/>
    </row>
    <row r="94" spans="1:12">
      <c r="A94" s="306" t="s">
        <v>223</v>
      </c>
      <c r="B94" s="307"/>
      <c r="C94" s="307"/>
      <c r="D94" s="307"/>
      <c r="E94" s="307"/>
      <c r="F94" s="307"/>
      <c r="G94" s="307"/>
      <c r="H94" s="308"/>
      <c r="I94" s="242"/>
      <c r="J94" s="554" t="s">
        <v>224</v>
      </c>
      <c r="K94" s="554"/>
    </row>
    <row r="95" spans="1:12">
      <c r="A95" s="548" t="s">
        <v>420</v>
      </c>
      <c r="B95" s="553"/>
      <c r="C95" s="553"/>
      <c r="D95" s="553"/>
      <c r="E95" s="553"/>
      <c r="F95" s="553"/>
      <c r="G95" s="553"/>
      <c r="H95" s="309"/>
      <c r="I95" s="310" t="s">
        <v>226</v>
      </c>
      <c r="J95" s="557" t="s">
        <v>227</v>
      </c>
      <c r="K95" s="557"/>
    </row>
    <row r="96" spans="1:12">
      <c r="A96" s="302"/>
      <c r="B96" s="302"/>
      <c r="C96" s="311"/>
      <c r="D96" s="302"/>
      <c r="E96" s="302"/>
      <c r="F96" s="552"/>
      <c r="G96" s="553"/>
      <c r="H96" s="309"/>
      <c r="I96" s="312"/>
      <c r="J96" s="313"/>
      <c r="K96" s="313"/>
    </row>
    <row r="97" spans="1:11">
      <c r="A97" s="307" t="s">
        <v>228</v>
      </c>
      <c r="B97" s="307"/>
      <c r="C97" s="307"/>
      <c r="D97" s="307"/>
      <c r="E97" s="307"/>
      <c r="F97" s="307"/>
      <c r="G97" s="307"/>
      <c r="H97" s="309"/>
      <c r="I97" s="242"/>
      <c r="J97" s="554" t="s">
        <v>229</v>
      </c>
      <c r="K97" s="554"/>
    </row>
    <row r="98" spans="1:11" ht="30" customHeight="1">
      <c r="A98" s="555" t="s">
        <v>421</v>
      </c>
      <c r="B98" s="556"/>
      <c r="C98" s="556"/>
      <c r="D98" s="556"/>
      <c r="E98" s="556"/>
      <c r="F98" s="556"/>
      <c r="G98" s="556"/>
      <c r="H98" s="308"/>
      <c r="I98" s="310" t="s">
        <v>226</v>
      </c>
      <c r="J98" s="557" t="s">
        <v>227</v>
      </c>
      <c r="K98" s="557"/>
    </row>
  </sheetData>
  <mergeCells count="26">
    <mergeCell ref="F96:G96"/>
    <mergeCell ref="J97:K97"/>
    <mergeCell ref="A98:G98"/>
    <mergeCell ref="J98:K98"/>
    <mergeCell ref="I27:I28"/>
    <mergeCell ref="J27:K27"/>
    <mergeCell ref="A29:F29"/>
    <mergeCell ref="J94:K94"/>
    <mergeCell ref="A95:G95"/>
    <mergeCell ref="J95:K95"/>
    <mergeCell ref="A25:F28"/>
    <mergeCell ref="G25:G28"/>
    <mergeCell ref="H25:H28"/>
    <mergeCell ref="I25:K25"/>
    <mergeCell ref="I26:K26"/>
    <mergeCell ref="A12:K12"/>
    <mergeCell ref="A13:K13"/>
    <mergeCell ref="A15:K15"/>
    <mergeCell ref="A16:K16"/>
    <mergeCell ref="A18:K18"/>
    <mergeCell ref="A11:K11"/>
    <mergeCell ref="A5:K5"/>
    <mergeCell ref="A6:K6"/>
    <mergeCell ref="A7:K7"/>
    <mergeCell ref="G8:K8"/>
    <mergeCell ref="A9:K9"/>
  </mergeCells>
  <pageMargins left="0.19685039370078741" right="0.19685039370078741" top="0.19685039370078741" bottom="0.19685039370078741" header="3.937007874015748E-2" footer="3.937007874015748E-2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97E28-86E0-4BEC-B325-1A2E4E90FD1F}">
  <sheetPr>
    <pageSetUpPr fitToPage="1"/>
  </sheetPr>
  <dimension ref="A2:H50"/>
  <sheetViews>
    <sheetView topLeftCell="A18" workbookViewId="0">
      <selection activeCell="N13" sqref="N13"/>
    </sheetView>
  </sheetViews>
  <sheetFormatPr defaultRowHeight="15"/>
  <cols>
    <col min="1" max="1" width="9.5703125" customWidth="1"/>
    <col min="2" max="2" width="35.85546875" customWidth="1"/>
    <col min="3" max="3" width="8.42578125" customWidth="1"/>
    <col min="4" max="4" width="7.42578125" customWidth="1"/>
    <col min="5" max="5" width="7.7109375" customWidth="1"/>
    <col min="6" max="6" width="8.42578125" customWidth="1"/>
    <col min="7" max="7" width="7.85546875" customWidth="1"/>
    <col min="8" max="8" width="8.28515625" customWidth="1"/>
  </cols>
  <sheetData>
    <row r="2" spans="1:8">
      <c r="E2" s="585" t="s">
        <v>337</v>
      </c>
      <c r="F2" s="585"/>
      <c r="G2" s="585"/>
      <c r="H2" s="585"/>
    </row>
    <row r="3" spans="1:8">
      <c r="A3" s="244"/>
      <c r="E3" s="585" t="s">
        <v>338</v>
      </c>
      <c r="F3" s="585"/>
      <c r="G3" s="585"/>
      <c r="H3" s="585"/>
    </row>
    <row r="4" spans="1:8">
      <c r="E4" s="585" t="s">
        <v>339</v>
      </c>
      <c r="F4" s="585"/>
      <c r="G4" s="585"/>
      <c r="H4" s="585"/>
    </row>
    <row r="5" spans="1:8">
      <c r="E5" s="585" t="s">
        <v>340</v>
      </c>
      <c r="F5" s="585"/>
      <c r="G5" s="585"/>
      <c r="H5" s="585"/>
    </row>
    <row r="6" spans="1:8">
      <c r="E6" s="585" t="s">
        <v>341</v>
      </c>
      <c r="F6" s="585"/>
      <c r="G6" s="585"/>
      <c r="H6" s="585"/>
    </row>
    <row r="7" spans="1:8">
      <c r="F7" s="245"/>
      <c r="G7" s="245"/>
      <c r="H7" s="245"/>
    </row>
    <row r="8" spans="1:8">
      <c r="B8" s="259" t="s">
        <v>291</v>
      </c>
    </row>
    <row r="9" spans="1:8">
      <c r="A9" s="571" t="s">
        <v>259</v>
      </c>
      <c r="B9" s="570"/>
      <c r="C9" s="571"/>
      <c r="D9" s="571"/>
      <c r="E9" s="246"/>
      <c r="F9" s="246"/>
      <c r="G9" s="246"/>
      <c r="H9" s="246"/>
    </row>
    <row r="11" spans="1:8" ht="15" customHeight="1">
      <c r="A11" s="575" t="s">
        <v>342</v>
      </c>
      <c r="B11" s="575"/>
      <c r="C11" s="575"/>
      <c r="D11" s="575"/>
      <c r="E11" s="575"/>
      <c r="F11" s="575"/>
      <c r="G11" s="575"/>
      <c r="H11" s="575"/>
    </row>
    <row r="12" spans="1:8">
      <c r="B12" s="244"/>
      <c r="C12" s="244"/>
      <c r="D12" s="244"/>
      <c r="E12" s="244"/>
      <c r="F12" s="244"/>
      <c r="G12" s="244"/>
      <c r="H12" s="244"/>
    </row>
    <row r="13" spans="1:8">
      <c r="F13" s="572" t="s">
        <v>343</v>
      </c>
      <c r="G13" s="572"/>
      <c r="H13" s="572"/>
    </row>
    <row r="14" spans="1:8">
      <c r="C14" s="576"/>
      <c r="D14" s="576"/>
      <c r="E14" s="576"/>
      <c r="F14" s="244"/>
      <c r="G14" s="577" t="s">
        <v>344</v>
      </c>
      <c r="H14" s="577"/>
    </row>
    <row r="15" spans="1:8" ht="12.75" customHeight="1">
      <c r="A15" s="578" t="s">
        <v>26</v>
      </c>
      <c r="B15" s="578" t="s">
        <v>27</v>
      </c>
      <c r="C15" s="581" t="s">
        <v>345</v>
      </c>
      <c r="D15" s="584" t="s">
        <v>346</v>
      </c>
      <c r="E15" s="584"/>
      <c r="F15" s="584"/>
      <c r="G15" s="584"/>
      <c r="H15" s="584"/>
    </row>
    <row r="16" spans="1:8" ht="12.75" customHeight="1">
      <c r="A16" s="579"/>
      <c r="B16" s="579"/>
      <c r="C16" s="582"/>
      <c r="D16" s="573" t="s">
        <v>347</v>
      </c>
      <c r="E16" s="573" t="s">
        <v>348</v>
      </c>
      <c r="F16" s="573" t="s">
        <v>349</v>
      </c>
      <c r="G16" s="573" t="s">
        <v>350</v>
      </c>
      <c r="H16" s="573" t="s">
        <v>351</v>
      </c>
    </row>
    <row r="17" spans="1:8">
      <c r="A17" s="579"/>
      <c r="B17" s="579"/>
      <c r="C17" s="582"/>
      <c r="D17" s="573"/>
      <c r="E17" s="573"/>
      <c r="F17" s="573"/>
      <c r="G17" s="573"/>
      <c r="H17" s="574"/>
    </row>
    <row r="18" spans="1:8" ht="40.5" customHeight="1">
      <c r="A18" s="579"/>
      <c r="B18" s="579"/>
      <c r="C18" s="582"/>
      <c r="D18" s="573"/>
      <c r="E18" s="573"/>
      <c r="F18" s="573"/>
      <c r="G18" s="573"/>
      <c r="H18" s="574"/>
    </row>
    <row r="19" spans="1:8" ht="10.5" customHeight="1">
      <c r="A19" s="580"/>
      <c r="B19" s="580"/>
      <c r="C19" s="583"/>
      <c r="D19" s="247" t="s">
        <v>232</v>
      </c>
      <c r="E19" s="247" t="s">
        <v>253</v>
      </c>
      <c r="F19" s="247" t="s">
        <v>247</v>
      </c>
      <c r="G19" s="247" t="s">
        <v>251</v>
      </c>
      <c r="H19" s="248" t="s">
        <v>245</v>
      </c>
    </row>
    <row r="20" spans="1:8" ht="14.1" customHeight="1">
      <c r="A20" s="249" t="s">
        <v>352</v>
      </c>
      <c r="B20" s="250" t="s">
        <v>39</v>
      </c>
      <c r="C20" s="251">
        <f t="shared" ref="C20:C31" si="0">(D20+E20+F20+G20+H20)</f>
        <v>0</v>
      </c>
      <c r="D20" s="252"/>
      <c r="E20" s="252"/>
      <c r="F20" s="252"/>
      <c r="G20" s="252"/>
      <c r="H20" s="252"/>
    </row>
    <row r="21" spans="1:8" ht="14.1" customHeight="1">
      <c r="A21" s="249"/>
      <c r="B21" s="250" t="s">
        <v>353</v>
      </c>
      <c r="C21" s="251"/>
      <c r="D21" s="249"/>
      <c r="E21" s="249"/>
      <c r="F21" s="249"/>
      <c r="G21" s="249"/>
      <c r="H21" s="249"/>
    </row>
    <row r="22" spans="1:8" ht="14.1" customHeight="1">
      <c r="A22" s="249"/>
      <c r="B22" s="250" t="s">
        <v>354</v>
      </c>
      <c r="C22" s="253">
        <f t="shared" si="0"/>
        <v>0</v>
      </c>
      <c r="D22" s="254"/>
      <c r="E22" s="254"/>
      <c r="F22" s="254"/>
      <c r="G22" s="254"/>
      <c r="H22" s="249"/>
    </row>
    <row r="23" spans="1:8" ht="14.1" customHeight="1">
      <c r="A23" s="249" t="s">
        <v>355</v>
      </c>
      <c r="B23" s="250" t="s">
        <v>356</v>
      </c>
      <c r="C23" s="253">
        <f t="shared" si="0"/>
        <v>0</v>
      </c>
      <c r="D23" s="254"/>
      <c r="E23" s="254"/>
      <c r="F23" s="254"/>
      <c r="G23" s="254"/>
      <c r="H23" s="249"/>
    </row>
    <row r="24" spans="1:8" ht="14.1" customHeight="1">
      <c r="A24" s="249" t="s">
        <v>357</v>
      </c>
      <c r="B24" s="250" t="s">
        <v>358</v>
      </c>
      <c r="C24" s="251">
        <f t="shared" si="0"/>
        <v>1034.1100000000001</v>
      </c>
      <c r="D24" s="249">
        <f>(D25+D26+D27+D28+D29+D30+D31+D32+D37+D38+D39)</f>
        <v>1034.1100000000001</v>
      </c>
      <c r="E24" s="249">
        <f t="shared" ref="E24:H24" si="1">(E25+E26+E27+E28+E29+E30+E31+E32+E37+E38+E39)</f>
        <v>0</v>
      </c>
      <c r="F24" s="249">
        <f t="shared" si="1"/>
        <v>0</v>
      </c>
      <c r="G24" s="249">
        <f t="shared" si="1"/>
        <v>0</v>
      </c>
      <c r="H24" s="249">
        <f t="shared" si="1"/>
        <v>0</v>
      </c>
    </row>
    <row r="25" spans="1:8" ht="14.1" hidden="1" customHeight="1">
      <c r="A25" s="249" t="s">
        <v>359</v>
      </c>
      <c r="B25" s="255" t="s">
        <v>44</v>
      </c>
      <c r="C25" s="251">
        <f t="shared" si="0"/>
        <v>0</v>
      </c>
      <c r="D25" s="249"/>
      <c r="E25" s="249"/>
      <c r="F25" s="249"/>
      <c r="G25" s="249"/>
      <c r="H25" s="249"/>
    </row>
    <row r="26" spans="1:8" ht="24.75" hidden="1" customHeight="1">
      <c r="A26" s="249" t="s">
        <v>360</v>
      </c>
      <c r="B26" s="255" t="s">
        <v>45</v>
      </c>
      <c r="C26" s="251">
        <f t="shared" si="0"/>
        <v>0</v>
      </c>
      <c r="D26" s="249"/>
      <c r="E26" s="249"/>
      <c r="F26" s="249"/>
      <c r="G26" s="249"/>
      <c r="H26" s="249"/>
    </row>
    <row r="27" spans="1:8" ht="14.1" hidden="1" customHeight="1">
      <c r="A27" s="249" t="s">
        <v>361</v>
      </c>
      <c r="B27" s="255" t="s">
        <v>362</v>
      </c>
      <c r="C27" s="251">
        <f t="shared" si="0"/>
        <v>0</v>
      </c>
      <c r="D27" s="249"/>
      <c r="E27" s="249"/>
      <c r="F27" s="249"/>
      <c r="G27" s="249"/>
      <c r="H27" s="249"/>
    </row>
    <row r="28" spans="1:8" ht="24.75" hidden="1" customHeight="1">
      <c r="A28" s="249" t="s">
        <v>363</v>
      </c>
      <c r="B28" s="255" t="s">
        <v>364</v>
      </c>
      <c r="C28" s="251">
        <f t="shared" si="0"/>
        <v>0</v>
      </c>
      <c r="D28" s="249"/>
      <c r="E28" s="249"/>
      <c r="F28" s="249"/>
      <c r="G28" s="249"/>
      <c r="H28" s="249"/>
    </row>
    <row r="29" spans="1:8" ht="14.1" hidden="1" customHeight="1">
      <c r="A29" s="249" t="s">
        <v>365</v>
      </c>
      <c r="B29" s="255" t="s">
        <v>366</v>
      </c>
      <c r="C29" s="251">
        <f t="shared" si="0"/>
        <v>0</v>
      </c>
      <c r="D29" s="249"/>
      <c r="E29" s="249"/>
      <c r="F29" s="249"/>
      <c r="G29" s="249"/>
      <c r="H29" s="249"/>
    </row>
    <row r="30" spans="1:8" ht="14.1" hidden="1" customHeight="1">
      <c r="A30" s="249" t="s">
        <v>367</v>
      </c>
      <c r="B30" s="255" t="s">
        <v>368</v>
      </c>
      <c r="C30" s="251">
        <f t="shared" si="0"/>
        <v>0</v>
      </c>
      <c r="D30" s="249"/>
      <c r="E30" s="249"/>
      <c r="F30" s="249"/>
      <c r="G30" s="249"/>
      <c r="H30" s="249"/>
    </row>
    <row r="31" spans="1:8" ht="14.1" hidden="1" customHeight="1">
      <c r="A31" s="249" t="s">
        <v>369</v>
      </c>
      <c r="B31" s="255" t="s">
        <v>370</v>
      </c>
      <c r="C31" s="251">
        <f t="shared" si="0"/>
        <v>0</v>
      </c>
      <c r="D31" s="249"/>
      <c r="E31" s="249"/>
      <c r="F31" s="249"/>
      <c r="G31" s="249"/>
      <c r="H31" s="249"/>
    </row>
    <row r="32" spans="1:8" ht="14.1" customHeight="1">
      <c r="A32" s="249" t="s">
        <v>371</v>
      </c>
      <c r="B32" s="255" t="s">
        <v>55</v>
      </c>
      <c r="C32" s="251">
        <f>(D32+E32+F32+G32+H32)</f>
        <v>1034.1100000000001</v>
      </c>
      <c r="D32" s="249">
        <f>(D34+D35+D36)</f>
        <v>1034.1100000000001</v>
      </c>
      <c r="E32" s="249">
        <f t="shared" ref="E32:H32" si="2">(E34+E35+E36)</f>
        <v>0</v>
      </c>
      <c r="F32" s="249">
        <f t="shared" si="2"/>
        <v>0</v>
      </c>
      <c r="G32" s="249">
        <f t="shared" si="2"/>
        <v>0</v>
      </c>
      <c r="H32" s="249">
        <f t="shared" si="2"/>
        <v>0</v>
      </c>
    </row>
    <row r="33" spans="1:8" ht="14.1" customHeight="1">
      <c r="A33" s="249"/>
      <c r="B33" s="250" t="s">
        <v>353</v>
      </c>
      <c r="C33" s="251"/>
      <c r="D33" s="249"/>
      <c r="E33" s="249"/>
      <c r="F33" s="249"/>
      <c r="G33" s="249"/>
      <c r="H33" s="249"/>
    </row>
    <row r="34" spans="1:8" ht="14.1" customHeight="1">
      <c r="A34" s="249"/>
      <c r="B34" s="255" t="s">
        <v>372</v>
      </c>
      <c r="C34" s="251">
        <f t="shared" ref="C34:C43" si="3">(D34+E34+F34+G34+H34)</f>
        <v>549.5</v>
      </c>
      <c r="D34" s="249">
        <v>549.5</v>
      </c>
      <c r="E34" s="249"/>
      <c r="F34" s="249"/>
      <c r="G34" s="249"/>
      <c r="H34" s="249"/>
    </row>
    <row r="35" spans="1:8" ht="14.1" customHeight="1">
      <c r="A35" s="249"/>
      <c r="B35" s="255" t="s">
        <v>373</v>
      </c>
      <c r="C35" s="251">
        <f t="shared" si="3"/>
        <v>484.61</v>
      </c>
      <c r="D35" s="249">
        <v>484.61</v>
      </c>
      <c r="E35" s="249"/>
      <c r="F35" s="249"/>
      <c r="G35" s="249"/>
      <c r="H35" s="249"/>
    </row>
    <row r="36" spans="1:8" ht="14.1" hidden="1" customHeight="1">
      <c r="A36" s="249"/>
      <c r="B36" s="255" t="s">
        <v>374</v>
      </c>
      <c r="C36" s="251">
        <f t="shared" si="3"/>
        <v>0</v>
      </c>
      <c r="D36" s="249"/>
      <c r="E36" s="249"/>
      <c r="F36" s="249"/>
      <c r="G36" s="249"/>
      <c r="H36" s="249"/>
    </row>
    <row r="37" spans="1:8" ht="26.25" hidden="1" customHeight="1">
      <c r="A37" s="249" t="s">
        <v>375</v>
      </c>
      <c r="B37" s="255" t="s">
        <v>56</v>
      </c>
      <c r="C37" s="251">
        <f t="shared" si="3"/>
        <v>0</v>
      </c>
      <c r="D37" s="249"/>
      <c r="E37" s="249"/>
      <c r="F37" s="249"/>
      <c r="G37" s="249"/>
      <c r="H37" s="249"/>
    </row>
    <row r="38" spans="1:8" ht="14.25" hidden="1" customHeight="1">
      <c r="A38" s="249" t="s">
        <v>376</v>
      </c>
      <c r="B38" s="255" t="s">
        <v>57</v>
      </c>
      <c r="C38" s="251">
        <f t="shared" si="3"/>
        <v>0</v>
      </c>
      <c r="D38" s="249"/>
      <c r="E38" s="249"/>
      <c r="F38" s="249"/>
      <c r="G38" s="249"/>
      <c r="H38" s="249"/>
    </row>
    <row r="39" spans="1:8" ht="14.1" hidden="1" customHeight="1">
      <c r="A39" s="249" t="s">
        <v>377</v>
      </c>
      <c r="B39" s="255" t="s">
        <v>58</v>
      </c>
      <c r="C39" s="251">
        <f t="shared" si="3"/>
        <v>0</v>
      </c>
      <c r="D39" s="249"/>
      <c r="E39" s="249"/>
      <c r="F39" s="249"/>
      <c r="G39" s="249"/>
      <c r="H39" s="249"/>
    </row>
    <row r="40" spans="1:8" ht="14.1" hidden="1" customHeight="1">
      <c r="A40" s="249" t="s">
        <v>378</v>
      </c>
      <c r="B40" s="250" t="s">
        <v>109</v>
      </c>
      <c r="C40" s="251">
        <f t="shared" si="3"/>
        <v>0</v>
      </c>
      <c r="D40" s="249"/>
      <c r="E40" s="249"/>
      <c r="F40" s="249"/>
      <c r="G40" s="249"/>
      <c r="H40" s="249"/>
    </row>
    <row r="41" spans="1:8" ht="14.1" hidden="1" customHeight="1">
      <c r="A41" s="249"/>
      <c r="B41" s="250"/>
      <c r="C41" s="251">
        <f t="shared" si="3"/>
        <v>0</v>
      </c>
      <c r="D41" s="249"/>
      <c r="E41" s="249"/>
      <c r="F41" s="249"/>
      <c r="G41" s="249"/>
      <c r="H41" s="249"/>
    </row>
    <row r="42" spans="1:8" ht="14.1" hidden="1" customHeight="1">
      <c r="A42" s="249"/>
      <c r="B42" s="250"/>
      <c r="C42" s="251">
        <f t="shared" si="3"/>
        <v>0</v>
      </c>
      <c r="D42" s="249"/>
      <c r="E42" s="249"/>
      <c r="F42" s="249"/>
      <c r="G42" s="249"/>
      <c r="H42" s="249"/>
    </row>
    <row r="43" spans="1:8" ht="17.25" customHeight="1">
      <c r="A43" s="256"/>
      <c r="B43" s="257" t="s">
        <v>379</v>
      </c>
      <c r="C43" s="253">
        <f t="shared" si="3"/>
        <v>1034.1100000000001</v>
      </c>
      <c r="D43" s="253">
        <f>(D20+D23+D24+D40+D41+D42)</f>
        <v>1034.1100000000001</v>
      </c>
      <c r="E43" s="253">
        <f>(E20+E23+E24+E40+E41+E42)</f>
        <v>0</v>
      </c>
      <c r="F43" s="253">
        <f>(F20+F23+F24+F40+F41+F42)</f>
        <v>0</v>
      </c>
      <c r="G43" s="253">
        <f>(G20+G23+G24+G40+G41+G42)</f>
        <v>0</v>
      </c>
      <c r="H43" s="251">
        <f>(H20+H23+H24+H40+H41+H42)</f>
        <v>0</v>
      </c>
    </row>
    <row r="45" spans="1:8">
      <c r="A45" s="258" t="s">
        <v>223</v>
      </c>
      <c r="C45" s="568"/>
      <c r="D45" s="568"/>
      <c r="F45" s="569" t="s">
        <v>224</v>
      </c>
      <c r="G45" s="568"/>
      <c r="H45" s="568"/>
    </row>
    <row r="46" spans="1:8">
      <c r="C46" s="570" t="s">
        <v>380</v>
      </c>
      <c r="D46" s="570"/>
      <c r="E46" s="571" t="s">
        <v>381</v>
      </c>
      <c r="F46" s="571"/>
      <c r="G46" s="571"/>
      <c r="H46" s="571"/>
    </row>
    <row r="47" spans="1:8">
      <c r="C47" s="246"/>
      <c r="D47" s="246"/>
      <c r="E47" s="246"/>
      <c r="F47" s="246"/>
      <c r="G47" s="246"/>
      <c r="H47" s="246"/>
    </row>
    <row r="48" spans="1:8" ht="27" customHeight="1">
      <c r="A48" s="566" t="s">
        <v>228</v>
      </c>
      <c r="B48" s="567"/>
      <c r="C48" s="568"/>
      <c r="D48" s="568"/>
      <c r="F48" s="569" t="s">
        <v>229</v>
      </c>
      <c r="G48" s="568"/>
      <c r="H48" s="568"/>
    </row>
    <row r="49" spans="3:8">
      <c r="C49" s="570" t="s">
        <v>380</v>
      </c>
      <c r="D49" s="570"/>
      <c r="E49" s="571" t="s">
        <v>381</v>
      </c>
      <c r="F49" s="571"/>
      <c r="G49" s="571"/>
      <c r="H49" s="571"/>
    </row>
    <row r="50" spans="3:8">
      <c r="C50" s="246"/>
      <c r="D50" s="246"/>
      <c r="E50" s="246"/>
      <c r="F50" s="246"/>
      <c r="G50" s="572"/>
      <c r="H50" s="572"/>
    </row>
  </sheetData>
  <mergeCells count="29">
    <mergeCell ref="A9:D9"/>
    <mergeCell ref="E2:H2"/>
    <mergeCell ref="E3:H3"/>
    <mergeCell ref="E4:H4"/>
    <mergeCell ref="E5:H5"/>
    <mergeCell ref="E6:H6"/>
    <mergeCell ref="A11:H11"/>
    <mergeCell ref="F13:H13"/>
    <mergeCell ref="C14:E14"/>
    <mergeCell ref="G14:H14"/>
    <mergeCell ref="A15:A19"/>
    <mergeCell ref="B15:B19"/>
    <mergeCell ref="C15:C19"/>
    <mergeCell ref="D15:H15"/>
    <mergeCell ref="D16:D18"/>
    <mergeCell ref="E16:E18"/>
    <mergeCell ref="G50:H50"/>
    <mergeCell ref="F16:F18"/>
    <mergeCell ref="G16:G18"/>
    <mergeCell ref="H16:H18"/>
    <mergeCell ref="C45:D45"/>
    <mergeCell ref="F45:H45"/>
    <mergeCell ref="C46:D46"/>
    <mergeCell ref="E46:H46"/>
    <mergeCell ref="A48:B48"/>
    <mergeCell ref="C48:D48"/>
    <mergeCell ref="F48:H48"/>
    <mergeCell ref="C49:D49"/>
    <mergeCell ref="E49:H49"/>
  </mergeCells>
  <pageMargins left="0.19685039370078741" right="0.19685039370078741" top="0.19685039370078741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5D079-4767-4D6F-92FB-052D24BAE259}">
  <sheetPr>
    <pageSetUpPr fitToPage="1"/>
  </sheetPr>
  <dimension ref="A1:S374"/>
  <sheetViews>
    <sheetView topLeftCell="A45" workbookViewId="0">
      <selection activeCell="Q18" sqref="Q18"/>
    </sheetView>
  </sheetViews>
  <sheetFormatPr defaultRowHeight="15"/>
  <cols>
    <col min="1" max="4" width="2" style="36" customWidth="1"/>
    <col min="5" max="5" width="2.140625" style="36" customWidth="1"/>
    <col min="6" max="6" width="3" style="150" customWidth="1"/>
    <col min="7" max="7" width="34.85546875" style="36" customWidth="1"/>
    <col min="8" max="8" width="3.85546875" style="36" customWidth="1"/>
    <col min="9" max="9" width="10" style="36" customWidth="1"/>
    <col min="10" max="10" width="11.140625" style="36" customWidth="1"/>
    <col min="11" max="11" width="11" style="36" customWidth="1"/>
    <col min="12" max="12" width="10.5703125" style="36" customWidth="1"/>
    <col min="13" max="13" width="0.140625" style="36" hidden="1" customWidth="1"/>
    <col min="14" max="14" width="6.140625" style="36" hidden="1" customWidth="1"/>
    <col min="15" max="15" width="5.5703125" style="36" hidden="1" customWidth="1"/>
    <col min="16" max="16" width="9.140625" style="22"/>
  </cols>
  <sheetData>
    <row r="1" spans="1:15">
      <c r="G1" s="1"/>
      <c r="H1" s="3"/>
      <c r="I1" s="21"/>
      <c r="J1" s="152" t="s">
        <v>0</v>
      </c>
      <c r="K1" s="152"/>
      <c r="L1" s="152"/>
      <c r="M1" s="16"/>
      <c r="N1" s="152"/>
      <c r="O1" s="152"/>
    </row>
    <row r="2" spans="1:15">
      <c r="H2" s="3"/>
      <c r="I2" s="22"/>
      <c r="J2" s="152" t="s">
        <v>1</v>
      </c>
      <c r="K2" s="152"/>
      <c r="L2" s="152"/>
      <c r="M2" s="16"/>
      <c r="N2" s="152"/>
      <c r="O2" s="152"/>
    </row>
    <row r="3" spans="1:15">
      <c r="H3" s="23"/>
      <c r="I3" s="3"/>
      <c r="J3" s="152" t="s">
        <v>2</v>
      </c>
      <c r="K3" s="152"/>
      <c r="L3" s="152"/>
      <c r="M3" s="16"/>
      <c r="N3" s="152"/>
      <c r="O3" s="152"/>
    </row>
    <row r="4" spans="1:15">
      <c r="G4" s="4" t="s">
        <v>3</v>
      </c>
      <c r="H4" s="3"/>
      <c r="I4" s="22"/>
      <c r="J4" s="152" t="s">
        <v>4</v>
      </c>
      <c r="K4" s="152"/>
      <c r="L4" s="152"/>
      <c r="M4" s="16"/>
      <c r="N4" s="152"/>
      <c r="O4" s="152"/>
    </row>
    <row r="5" spans="1:15">
      <c r="H5" s="3"/>
      <c r="I5" s="22"/>
      <c r="J5" s="152" t="s">
        <v>5</v>
      </c>
      <c r="K5" s="152"/>
      <c r="L5" s="152"/>
      <c r="M5" s="16"/>
      <c r="N5" s="152"/>
      <c r="O5" s="152"/>
    </row>
    <row r="6" spans="1:15" ht="6" customHeight="1">
      <c r="H6" s="3"/>
      <c r="I6" s="22"/>
      <c r="J6" s="152"/>
      <c r="K6" s="152"/>
      <c r="L6" s="152"/>
      <c r="M6" s="16"/>
      <c r="N6" s="152"/>
      <c r="O6" s="152"/>
    </row>
    <row r="7" spans="1:15" ht="30" customHeight="1">
      <c r="A7" s="513" t="s">
        <v>6</v>
      </c>
      <c r="B7" s="513"/>
      <c r="C7" s="513"/>
      <c r="D7" s="513"/>
      <c r="E7" s="513"/>
      <c r="F7" s="513"/>
      <c r="G7" s="513"/>
      <c r="H7" s="513"/>
      <c r="I7" s="513"/>
      <c r="J7" s="513"/>
      <c r="K7" s="513"/>
      <c r="L7" s="513"/>
      <c r="M7" s="16"/>
    </row>
    <row r="8" spans="1:15" ht="11.25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514" t="s">
        <v>7</v>
      </c>
      <c r="B9" s="514"/>
      <c r="C9" s="514"/>
      <c r="D9" s="514"/>
      <c r="E9" s="514"/>
      <c r="F9" s="514"/>
      <c r="G9" s="514"/>
      <c r="H9" s="514"/>
      <c r="I9" s="514"/>
      <c r="J9" s="514"/>
      <c r="K9" s="514"/>
      <c r="L9" s="514"/>
      <c r="M9" s="16"/>
    </row>
    <row r="10" spans="1:15">
      <c r="A10" s="515" t="s">
        <v>8</v>
      </c>
      <c r="B10" s="515"/>
      <c r="C10" s="515"/>
      <c r="D10" s="515"/>
      <c r="E10" s="515"/>
      <c r="F10" s="515"/>
      <c r="G10" s="515"/>
      <c r="H10" s="515"/>
      <c r="I10" s="515"/>
      <c r="J10" s="515"/>
      <c r="K10" s="515"/>
      <c r="L10" s="515"/>
      <c r="M10" s="16"/>
    </row>
    <row r="11" spans="1:15" ht="7.5" customHeight="1">
      <c r="A11" s="28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6"/>
    </row>
    <row r="12" spans="1:15" ht="15.75" customHeight="1">
      <c r="A12" s="28"/>
      <c r="B12" s="152"/>
      <c r="C12" s="152"/>
      <c r="D12" s="152"/>
      <c r="E12" s="152"/>
      <c r="F12" s="152"/>
      <c r="G12" s="520" t="s">
        <v>9</v>
      </c>
      <c r="H12" s="520"/>
      <c r="I12" s="520"/>
      <c r="J12" s="520"/>
      <c r="K12" s="520"/>
      <c r="L12" s="152"/>
      <c r="M12" s="16"/>
    </row>
    <row r="13" spans="1:15" ht="15.75" customHeight="1">
      <c r="A13" s="521" t="s">
        <v>10</v>
      </c>
      <c r="B13" s="521"/>
      <c r="C13" s="521"/>
      <c r="D13" s="521"/>
      <c r="E13" s="521"/>
      <c r="F13" s="521"/>
      <c r="G13" s="521"/>
      <c r="H13" s="521"/>
      <c r="I13" s="521"/>
      <c r="J13" s="521"/>
      <c r="K13" s="521"/>
      <c r="L13" s="521"/>
      <c r="M13" s="16"/>
    </row>
    <row r="14" spans="1:15" ht="12" customHeight="1">
      <c r="G14" s="522" t="s">
        <v>11</v>
      </c>
      <c r="H14" s="522"/>
      <c r="I14" s="522"/>
      <c r="J14" s="522"/>
      <c r="K14" s="522"/>
      <c r="M14" s="16"/>
    </row>
    <row r="15" spans="1:15">
      <c r="G15" s="515" t="s">
        <v>12</v>
      </c>
      <c r="H15" s="515"/>
      <c r="I15" s="515"/>
      <c r="J15" s="515"/>
      <c r="K15" s="515"/>
    </row>
    <row r="16" spans="1:15" ht="15.75" customHeight="1">
      <c r="B16" s="521" t="s">
        <v>13</v>
      </c>
      <c r="C16" s="521"/>
      <c r="D16" s="521"/>
      <c r="E16" s="521"/>
      <c r="F16" s="521"/>
      <c r="G16" s="521"/>
      <c r="H16" s="521"/>
      <c r="I16" s="521"/>
      <c r="J16" s="521"/>
      <c r="K16" s="521"/>
      <c r="L16" s="521"/>
    </row>
    <row r="17" spans="1:13" ht="7.5" customHeight="1"/>
    <row r="18" spans="1:13">
      <c r="G18" s="522" t="s">
        <v>231</v>
      </c>
      <c r="H18" s="522"/>
      <c r="I18" s="522"/>
      <c r="J18" s="522"/>
      <c r="K18" s="522"/>
    </row>
    <row r="19" spans="1:13">
      <c r="G19" s="523" t="s">
        <v>14</v>
      </c>
      <c r="H19" s="523"/>
      <c r="I19" s="523"/>
      <c r="J19" s="523"/>
      <c r="K19" s="523"/>
    </row>
    <row r="20" spans="1:13" ht="6.75" customHeight="1">
      <c r="G20" s="152"/>
      <c r="H20" s="152"/>
      <c r="I20" s="152"/>
      <c r="J20" s="152"/>
      <c r="K20" s="152"/>
    </row>
    <row r="21" spans="1:13">
      <c r="B21" s="22"/>
      <c r="C21" s="22"/>
      <c r="D21" s="22"/>
      <c r="E21" s="527" t="s">
        <v>234</v>
      </c>
      <c r="F21" s="527"/>
      <c r="G21" s="527"/>
      <c r="H21" s="527"/>
      <c r="I21" s="527"/>
      <c r="J21" s="527"/>
      <c r="K21" s="527"/>
      <c r="L21" s="22"/>
    </row>
    <row r="22" spans="1:13" ht="15" customHeight="1">
      <c r="A22" s="525" t="s">
        <v>15</v>
      </c>
      <c r="B22" s="525"/>
      <c r="C22" s="525"/>
      <c r="D22" s="525"/>
      <c r="E22" s="525"/>
      <c r="F22" s="525"/>
      <c r="G22" s="525"/>
      <c r="H22" s="525"/>
      <c r="I22" s="525"/>
      <c r="J22" s="525"/>
      <c r="K22" s="525"/>
      <c r="L22" s="525"/>
      <c r="M22" s="30"/>
    </row>
    <row r="23" spans="1:13">
      <c r="F23" s="36"/>
      <c r="J23" s="5"/>
      <c r="K23" s="13"/>
      <c r="L23" s="6" t="s">
        <v>16</v>
      </c>
      <c r="M23" s="30"/>
    </row>
    <row r="24" spans="1:13">
      <c r="F24" s="36"/>
      <c r="J24" s="31" t="s">
        <v>17</v>
      </c>
      <c r="K24" s="23"/>
      <c r="L24" s="32"/>
      <c r="M24" s="30"/>
    </row>
    <row r="25" spans="1:13">
      <c r="E25" s="152"/>
      <c r="F25" s="151"/>
      <c r="I25" s="34"/>
      <c r="J25" s="34"/>
      <c r="K25" s="35" t="s">
        <v>18</v>
      </c>
      <c r="L25" s="32"/>
      <c r="M25" s="30"/>
    </row>
    <row r="26" spans="1:13">
      <c r="A26" s="526"/>
      <c r="B26" s="526"/>
      <c r="C26" s="526"/>
      <c r="D26" s="526"/>
      <c r="E26" s="526"/>
      <c r="F26" s="526"/>
      <c r="G26" s="526"/>
      <c r="H26" s="526"/>
      <c r="I26" s="526"/>
      <c r="K26" s="35" t="s">
        <v>19</v>
      </c>
      <c r="L26" s="37" t="s">
        <v>20</v>
      </c>
      <c r="M26" s="30"/>
    </row>
    <row r="27" spans="1:13">
      <c r="A27" s="526" t="s">
        <v>21</v>
      </c>
      <c r="B27" s="526"/>
      <c r="C27" s="526"/>
      <c r="D27" s="526"/>
      <c r="E27" s="526"/>
      <c r="F27" s="526"/>
      <c r="G27" s="526"/>
      <c r="H27" s="526"/>
      <c r="I27" s="526"/>
      <c r="J27" s="149" t="s">
        <v>22</v>
      </c>
      <c r="K27" s="113"/>
      <c r="L27" s="32"/>
      <c r="M27" s="30"/>
    </row>
    <row r="28" spans="1:13">
      <c r="F28" s="36"/>
      <c r="G28" s="39" t="s">
        <v>23</v>
      </c>
      <c r="H28" s="102" t="s">
        <v>232</v>
      </c>
      <c r="I28" s="103"/>
      <c r="J28" s="42"/>
      <c r="K28" s="32"/>
      <c r="L28" s="32"/>
      <c r="M28" s="30"/>
    </row>
    <row r="29" spans="1:13">
      <c r="F29" s="36"/>
      <c r="G29" s="519" t="s">
        <v>24</v>
      </c>
      <c r="H29" s="519"/>
      <c r="I29" s="114"/>
      <c r="J29" s="43"/>
      <c r="K29" s="32"/>
      <c r="L29" s="32"/>
      <c r="M29" s="30"/>
    </row>
    <row r="30" spans="1:13">
      <c r="A30" s="494" t="s">
        <v>233</v>
      </c>
      <c r="B30" s="494"/>
      <c r="C30" s="494"/>
      <c r="D30" s="494"/>
      <c r="E30" s="494"/>
      <c r="F30" s="494"/>
      <c r="G30" s="494"/>
      <c r="H30" s="494"/>
      <c r="I30" s="494"/>
      <c r="J30" s="44"/>
      <c r="K30" s="44"/>
      <c r="L30" s="45" t="s">
        <v>25</v>
      </c>
      <c r="M30" s="46"/>
    </row>
    <row r="31" spans="1:13" ht="27" customHeight="1">
      <c r="A31" s="497" t="s">
        <v>26</v>
      </c>
      <c r="B31" s="498"/>
      <c r="C31" s="498"/>
      <c r="D31" s="498"/>
      <c r="E31" s="498"/>
      <c r="F31" s="498"/>
      <c r="G31" s="501" t="s">
        <v>27</v>
      </c>
      <c r="H31" s="503" t="s">
        <v>28</v>
      </c>
      <c r="I31" s="505" t="s">
        <v>29</v>
      </c>
      <c r="J31" s="506"/>
      <c r="K31" s="507" t="s">
        <v>30</v>
      </c>
      <c r="L31" s="509" t="s">
        <v>31</v>
      </c>
      <c r="M31" s="46"/>
    </row>
    <row r="32" spans="1:13" ht="58.5" customHeight="1">
      <c r="A32" s="499"/>
      <c r="B32" s="500"/>
      <c r="C32" s="500"/>
      <c r="D32" s="500"/>
      <c r="E32" s="500"/>
      <c r="F32" s="500"/>
      <c r="G32" s="502"/>
      <c r="H32" s="504"/>
      <c r="I32" s="47" t="s">
        <v>32</v>
      </c>
      <c r="J32" s="48" t="s">
        <v>33</v>
      </c>
      <c r="K32" s="508"/>
      <c r="L32" s="510"/>
    </row>
    <row r="33" spans="1:15">
      <c r="A33" s="516" t="s">
        <v>34</v>
      </c>
      <c r="B33" s="517"/>
      <c r="C33" s="517"/>
      <c r="D33" s="517"/>
      <c r="E33" s="517"/>
      <c r="F33" s="518"/>
      <c r="G33" s="7">
        <v>2</v>
      </c>
      <c r="H33" s="8">
        <v>3</v>
      </c>
      <c r="I33" s="9" t="s">
        <v>35</v>
      </c>
      <c r="J33" s="10" t="s">
        <v>36</v>
      </c>
      <c r="K33" s="11">
        <v>6</v>
      </c>
      <c r="L33" s="11">
        <v>7</v>
      </c>
    </row>
    <row r="34" spans="1:15">
      <c r="A34" s="49">
        <v>2</v>
      </c>
      <c r="B34" s="49"/>
      <c r="C34" s="50"/>
      <c r="D34" s="51"/>
      <c r="E34" s="49"/>
      <c r="F34" s="52"/>
      <c r="G34" s="51" t="s">
        <v>37</v>
      </c>
      <c r="H34" s="7">
        <v>1</v>
      </c>
      <c r="I34" s="115">
        <f>SUM(I35+I46+I65+I86+I93+I113+I139+I158+I168)</f>
        <v>810230</v>
      </c>
      <c r="J34" s="115">
        <f>SUM(J35+J46+J65+J86+J93+J113+J139+J158+J168)</f>
        <v>810230</v>
      </c>
      <c r="K34" s="116">
        <f>SUM(K35+K46+K65+K86+K93+K113+K139+K158+K168)</f>
        <v>810078.54</v>
      </c>
      <c r="L34" s="115">
        <f>SUM(L35+L46+L65+L86+L93+L113+L139+L158+L168)</f>
        <v>810078.54</v>
      </c>
      <c r="M34" s="53"/>
      <c r="N34" s="53"/>
      <c r="O34" s="53"/>
    </row>
    <row r="35" spans="1:15" ht="17.25" customHeight="1">
      <c r="A35" s="49">
        <v>2</v>
      </c>
      <c r="B35" s="54">
        <v>1</v>
      </c>
      <c r="C35" s="55"/>
      <c r="D35" s="56"/>
      <c r="E35" s="57"/>
      <c r="F35" s="58"/>
      <c r="G35" s="59" t="s">
        <v>38</v>
      </c>
      <c r="H35" s="7">
        <v>2</v>
      </c>
      <c r="I35" s="115">
        <f>SUM(I36+I42)</f>
        <v>612750</v>
      </c>
      <c r="J35" s="115">
        <f>SUM(J36+J42)</f>
        <v>612750</v>
      </c>
      <c r="K35" s="117">
        <f>SUM(K36+K42)</f>
        <v>612750</v>
      </c>
      <c r="L35" s="118">
        <f>SUM(L36+L42)</f>
        <v>612750</v>
      </c>
      <c r="M35"/>
    </row>
    <row r="36" spans="1:15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39</v>
      </c>
      <c r="H36" s="7">
        <v>3</v>
      </c>
      <c r="I36" s="115">
        <f>SUM(I37)</f>
        <v>603400</v>
      </c>
      <c r="J36" s="115">
        <f>SUM(J37)</f>
        <v>603400</v>
      </c>
      <c r="K36" s="116">
        <f>SUM(K37)</f>
        <v>603400</v>
      </c>
      <c r="L36" s="115">
        <f>SUM(L37)</f>
        <v>603400</v>
      </c>
    </row>
    <row r="37" spans="1:15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39</v>
      </c>
      <c r="H37" s="7">
        <v>4</v>
      </c>
      <c r="I37" s="115">
        <f>SUM(I38+I40)</f>
        <v>603400</v>
      </c>
      <c r="J37" s="115">
        <f t="shared" ref="J37:L38" si="0">SUM(J38)</f>
        <v>603400</v>
      </c>
      <c r="K37" s="115">
        <f t="shared" si="0"/>
        <v>603400</v>
      </c>
      <c r="L37" s="115">
        <f t="shared" si="0"/>
        <v>603400</v>
      </c>
    </row>
    <row r="38" spans="1:15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40</v>
      </c>
      <c r="H38" s="7">
        <v>5</v>
      </c>
      <c r="I38" s="116">
        <f>SUM(I39)</f>
        <v>603400</v>
      </c>
      <c r="J38" s="116">
        <f t="shared" si="0"/>
        <v>603400</v>
      </c>
      <c r="K38" s="116">
        <f t="shared" si="0"/>
        <v>603400</v>
      </c>
      <c r="L38" s="116">
        <f t="shared" si="0"/>
        <v>603400</v>
      </c>
    </row>
    <row r="39" spans="1:15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40</v>
      </c>
      <c r="H39" s="7">
        <v>6</v>
      </c>
      <c r="I39" s="119">
        <v>603400</v>
      </c>
      <c r="J39" s="120">
        <v>603400</v>
      </c>
      <c r="K39" s="120">
        <v>603400</v>
      </c>
      <c r="L39" s="120">
        <v>603400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41</v>
      </c>
      <c r="H40" s="7">
        <v>7</v>
      </c>
      <c r="I40" s="116">
        <f>I41</f>
        <v>0</v>
      </c>
      <c r="J40" s="116">
        <f>J41</f>
        <v>0</v>
      </c>
      <c r="K40" s="116">
        <f>K41</f>
        <v>0</v>
      </c>
      <c r="L40" s="116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41</v>
      </c>
      <c r="H41" s="7">
        <v>8</v>
      </c>
      <c r="I41" s="120">
        <v>0</v>
      </c>
      <c r="J41" s="121">
        <v>0</v>
      </c>
      <c r="K41" s="120">
        <v>0</v>
      </c>
      <c r="L41" s="121">
        <v>0</v>
      </c>
    </row>
    <row r="42" spans="1:15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42</v>
      </c>
      <c r="H42" s="7">
        <v>9</v>
      </c>
      <c r="I42" s="116">
        <f t="shared" ref="I42:L44" si="1">I43</f>
        <v>9350</v>
      </c>
      <c r="J42" s="115">
        <f t="shared" si="1"/>
        <v>9350</v>
      </c>
      <c r="K42" s="116">
        <f t="shared" si="1"/>
        <v>9350</v>
      </c>
      <c r="L42" s="115">
        <f t="shared" si="1"/>
        <v>9350</v>
      </c>
    </row>
    <row r="43" spans="1:15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42</v>
      </c>
      <c r="H43" s="7">
        <v>10</v>
      </c>
      <c r="I43" s="116">
        <f t="shared" si="1"/>
        <v>9350</v>
      </c>
      <c r="J43" s="115">
        <f t="shared" si="1"/>
        <v>9350</v>
      </c>
      <c r="K43" s="115">
        <f t="shared" si="1"/>
        <v>9350</v>
      </c>
      <c r="L43" s="115">
        <f t="shared" si="1"/>
        <v>9350</v>
      </c>
    </row>
    <row r="44" spans="1:15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42</v>
      </c>
      <c r="H44" s="7">
        <v>11</v>
      </c>
      <c r="I44" s="115">
        <f t="shared" si="1"/>
        <v>9350</v>
      </c>
      <c r="J44" s="115">
        <f t="shared" si="1"/>
        <v>9350</v>
      </c>
      <c r="K44" s="115">
        <f t="shared" si="1"/>
        <v>9350</v>
      </c>
      <c r="L44" s="115">
        <f t="shared" si="1"/>
        <v>9350</v>
      </c>
    </row>
    <row r="45" spans="1:15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42</v>
      </c>
      <c r="H45" s="7">
        <v>12</v>
      </c>
      <c r="I45" s="121">
        <v>9350</v>
      </c>
      <c r="J45" s="120">
        <v>9350</v>
      </c>
      <c r="K45" s="120">
        <v>9350</v>
      </c>
      <c r="L45" s="120">
        <v>9350</v>
      </c>
    </row>
    <row r="46" spans="1:15">
      <c r="A46" s="65">
        <v>2</v>
      </c>
      <c r="B46" s="66">
        <v>2</v>
      </c>
      <c r="C46" s="55"/>
      <c r="D46" s="56"/>
      <c r="E46" s="57"/>
      <c r="F46" s="58"/>
      <c r="G46" s="59" t="s">
        <v>43</v>
      </c>
      <c r="H46" s="7">
        <v>13</v>
      </c>
      <c r="I46" s="122">
        <f t="shared" ref="I46:L48" si="2">I47</f>
        <v>140459</v>
      </c>
      <c r="J46" s="123">
        <f t="shared" si="2"/>
        <v>140459</v>
      </c>
      <c r="K46" s="122">
        <f t="shared" si="2"/>
        <v>140411.40000000002</v>
      </c>
      <c r="L46" s="122">
        <f t="shared" si="2"/>
        <v>140411.40000000002</v>
      </c>
    </row>
    <row r="47" spans="1:15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43</v>
      </c>
      <c r="H47" s="7">
        <v>14</v>
      </c>
      <c r="I47" s="115">
        <f t="shared" si="2"/>
        <v>140459</v>
      </c>
      <c r="J47" s="116">
        <f t="shared" si="2"/>
        <v>140459</v>
      </c>
      <c r="K47" s="115">
        <f t="shared" si="2"/>
        <v>140411.40000000002</v>
      </c>
      <c r="L47" s="116">
        <f t="shared" si="2"/>
        <v>140411.40000000002</v>
      </c>
    </row>
    <row r="48" spans="1:15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43</v>
      </c>
      <c r="H48" s="7">
        <v>15</v>
      </c>
      <c r="I48" s="115">
        <f t="shared" si="2"/>
        <v>140459</v>
      </c>
      <c r="J48" s="116">
        <f t="shared" si="2"/>
        <v>140459</v>
      </c>
      <c r="K48" s="118">
        <f t="shared" si="2"/>
        <v>140411.40000000002</v>
      </c>
      <c r="L48" s="118">
        <f t="shared" si="2"/>
        <v>140411.40000000002</v>
      </c>
    </row>
    <row r="49" spans="1:13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43</v>
      </c>
      <c r="H49" s="7">
        <v>16</v>
      </c>
      <c r="I49" s="124">
        <f>SUM(I50:I64)</f>
        <v>140459</v>
      </c>
      <c r="J49" s="124">
        <f>SUM(J50:J64)</f>
        <v>140459</v>
      </c>
      <c r="K49" s="125">
        <f>SUM(K50:K64)</f>
        <v>140411.40000000002</v>
      </c>
      <c r="L49" s="125">
        <f>SUM(L50:L64)</f>
        <v>140411.40000000002</v>
      </c>
    </row>
    <row r="50" spans="1:13" hidden="1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44</v>
      </c>
      <c r="H50" s="7">
        <v>17</v>
      </c>
      <c r="I50" s="120">
        <v>0</v>
      </c>
      <c r="J50" s="120">
        <v>0</v>
      </c>
      <c r="K50" s="120">
        <v>0</v>
      </c>
      <c r="L50" s="120">
        <v>0</v>
      </c>
    </row>
    <row r="51" spans="1:13" ht="25.5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45</v>
      </c>
      <c r="H51" s="7">
        <v>18</v>
      </c>
      <c r="I51" s="120">
        <v>700</v>
      </c>
      <c r="J51" s="120">
        <v>700</v>
      </c>
      <c r="K51" s="120">
        <v>693.27</v>
      </c>
      <c r="L51" s="120">
        <v>693.27</v>
      </c>
      <c r="M51"/>
    </row>
    <row r="52" spans="1:13" ht="25.5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46</v>
      </c>
      <c r="H52" s="7">
        <v>19</v>
      </c>
      <c r="I52" s="120">
        <v>1900</v>
      </c>
      <c r="J52" s="120">
        <v>1900</v>
      </c>
      <c r="K52" s="120">
        <v>1880.87</v>
      </c>
      <c r="L52" s="120">
        <v>1880.87</v>
      </c>
      <c r="M52"/>
    </row>
    <row r="53" spans="1:13" ht="25.5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47</v>
      </c>
      <c r="H53" s="7">
        <v>20</v>
      </c>
      <c r="I53" s="120">
        <v>6210</v>
      </c>
      <c r="J53" s="120">
        <v>6210</v>
      </c>
      <c r="K53" s="120">
        <v>6200.01</v>
      </c>
      <c r="L53" s="120">
        <v>6200.01</v>
      </c>
      <c r="M53"/>
    </row>
    <row r="54" spans="1:13" ht="25.5" hidden="1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48</v>
      </c>
      <c r="H54" s="7">
        <v>21</v>
      </c>
      <c r="I54" s="120">
        <v>0</v>
      </c>
      <c r="J54" s="120">
        <v>0</v>
      </c>
      <c r="K54" s="120">
        <v>0</v>
      </c>
      <c r="L54" s="120">
        <v>0</v>
      </c>
      <c r="M54"/>
    </row>
    <row r="55" spans="1:13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49</v>
      </c>
      <c r="H55" s="7">
        <v>22</v>
      </c>
      <c r="I55" s="121">
        <v>470</v>
      </c>
      <c r="J55" s="120">
        <v>470</v>
      </c>
      <c r="K55" s="120">
        <v>466.73</v>
      </c>
      <c r="L55" s="120">
        <v>466.73</v>
      </c>
    </row>
    <row r="56" spans="1:13" ht="25.5" hidden="1" customHeight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50</v>
      </c>
      <c r="H56" s="7">
        <v>23</v>
      </c>
      <c r="I56" s="126">
        <v>0</v>
      </c>
      <c r="J56" s="120">
        <v>0</v>
      </c>
      <c r="K56" s="120">
        <v>0</v>
      </c>
      <c r="L56" s="120">
        <v>0</v>
      </c>
      <c r="M56"/>
    </row>
    <row r="57" spans="1:13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51</v>
      </c>
      <c r="H57" s="7">
        <v>24</v>
      </c>
      <c r="I57" s="121">
        <v>0</v>
      </c>
      <c r="J57" s="121">
        <v>0</v>
      </c>
      <c r="K57" s="121">
        <v>0</v>
      </c>
      <c r="L57" s="121">
        <v>0</v>
      </c>
      <c r="M57"/>
    </row>
    <row r="58" spans="1:13" ht="25.5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52</v>
      </c>
      <c r="H58" s="7">
        <v>25</v>
      </c>
      <c r="I58" s="121">
        <v>30820</v>
      </c>
      <c r="J58" s="120">
        <v>30820</v>
      </c>
      <c r="K58" s="120">
        <v>30820</v>
      </c>
      <c r="L58" s="120">
        <v>30820</v>
      </c>
      <c r="M58"/>
    </row>
    <row r="59" spans="1:13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53</v>
      </c>
      <c r="H59" s="7">
        <v>26</v>
      </c>
      <c r="I59" s="121">
        <v>1270</v>
      </c>
      <c r="J59" s="120">
        <v>1270</v>
      </c>
      <c r="K59" s="120">
        <v>1266</v>
      </c>
      <c r="L59" s="120">
        <v>1266</v>
      </c>
    </row>
    <row r="60" spans="1:13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54</v>
      </c>
      <c r="H60" s="7">
        <v>27</v>
      </c>
      <c r="I60" s="121">
        <v>0</v>
      </c>
      <c r="J60" s="121">
        <v>0</v>
      </c>
      <c r="K60" s="121">
        <v>0</v>
      </c>
      <c r="L60" s="121">
        <v>0</v>
      </c>
      <c r="M60"/>
    </row>
    <row r="61" spans="1:13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55</v>
      </c>
      <c r="H61" s="7">
        <v>28</v>
      </c>
      <c r="I61" s="121">
        <v>51000</v>
      </c>
      <c r="J61" s="120">
        <v>51000</v>
      </c>
      <c r="K61" s="120">
        <v>51000</v>
      </c>
      <c r="L61" s="120">
        <v>51000</v>
      </c>
    </row>
    <row r="62" spans="1:13" ht="25.5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56</v>
      </c>
      <c r="H62" s="7">
        <v>29</v>
      </c>
      <c r="I62" s="121">
        <v>5370</v>
      </c>
      <c r="J62" s="120">
        <v>5370</v>
      </c>
      <c r="K62" s="120">
        <v>5365.52</v>
      </c>
      <c r="L62" s="120">
        <v>5365.52</v>
      </c>
      <c r="M62"/>
    </row>
    <row r="63" spans="1:13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57</v>
      </c>
      <c r="H63" s="7">
        <v>30</v>
      </c>
      <c r="I63" s="121">
        <v>800</v>
      </c>
      <c r="J63" s="120">
        <v>800</v>
      </c>
      <c r="K63" s="120">
        <v>800</v>
      </c>
      <c r="L63" s="120">
        <v>800</v>
      </c>
    </row>
    <row r="64" spans="1:13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58</v>
      </c>
      <c r="H64" s="7">
        <v>31</v>
      </c>
      <c r="I64" s="121">
        <v>41919</v>
      </c>
      <c r="J64" s="120">
        <v>41919</v>
      </c>
      <c r="K64" s="120">
        <v>41919</v>
      </c>
      <c r="L64" s="120">
        <v>41919</v>
      </c>
    </row>
    <row r="65" spans="1:15" hidden="1">
      <c r="A65" s="79">
        <v>2</v>
      </c>
      <c r="B65" s="80">
        <v>3</v>
      </c>
      <c r="C65" s="54"/>
      <c r="D65" s="55"/>
      <c r="E65" s="55"/>
      <c r="F65" s="58"/>
      <c r="G65" s="81" t="s">
        <v>59</v>
      </c>
      <c r="H65" s="7">
        <v>32</v>
      </c>
      <c r="I65" s="122">
        <f>I66+I82</f>
        <v>0</v>
      </c>
      <c r="J65" s="122">
        <f>J66+J82</f>
        <v>0</v>
      </c>
      <c r="K65" s="122">
        <f>K66+K82</f>
        <v>0</v>
      </c>
      <c r="L65" s="122">
        <f>L66+L82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60</v>
      </c>
      <c r="H66" s="7">
        <v>33</v>
      </c>
      <c r="I66" s="115">
        <f>SUM(I67+I72+I77)</f>
        <v>0</v>
      </c>
      <c r="J66" s="127">
        <f>SUM(J67+J72+J77)</f>
        <v>0</v>
      </c>
      <c r="K66" s="116">
        <f>SUM(K67+K72+K77)</f>
        <v>0</v>
      </c>
      <c r="L66" s="115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61</v>
      </c>
      <c r="H67" s="7">
        <v>34</v>
      </c>
      <c r="I67" s="115">
        <f>I68</f>
        <v>0</v>
      </c>
      <c r="J67" s="127">
        <f>J68</f>
        <v>0</v>
      </c>
      <c r="K67" s="116">
        <f>K68</f>
        <v>0</v>
      </c>
      <c r="L67" s="115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61</v>
      </c>
      <c r="H68" s="7">
        <v>35</v>
      </c>
      <c r="I68" s="115">
        <f>SUM(I69:I71)</f>
        <v>0</v>
      </c>
      <c r="J68" s="127">
        <f>SUM(J69:J71)</f>
        <v>0</v>
      </c>
      <c r="K68" s="116">
        <f>SUM(K69:K71)</f>
        <v>0</v>
      </c>
      <c r="L68" s="115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62</v>
      </c>
      <c r="H69" s="7">
        <v>36</v>
      </c>
      <c r="I69" s="121">
        <v>0</v>
      </c>
      <c r="J69" s="121">
        <v>0</v>
      </c>
      <c r="K69" s="121">
        <v>0</v>
      </c>
      <c r="L69" s="121">
        <v>0</v>
      </c>
      <c r="M69" s="82"/>
      <c r="N69" s="82"/>
      <c r="O69" s="82"/>
    </row>
    <row r="70" spans="1:15" ht="25.5" hidden="1" customHeight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63</v>
      </c>
      <c r="H70" s="7">
        <v>37</v>
      </c>
      <c r="I70" s="119">
        <v>0</v>
      </c>
      <c r="J70" s="119">
        <v>0</v>
      </c>
      <c r="K70" s="119">
        <v>0</v>
      </c>
      <c r="L70" s="119">
        <v>0</v>
      </c>
      <c r="M70"/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64</v>
      </c>
      <c r="H71" s="7">
        <v>38</v>
      </c>
      <c r="I71" s="121">
        <v>0</v>
      </c>
      <c r="J71" s="121">
        <v>0</v>
      </c>
      <c r="K71" s="121">
        <v>0</v>
      </c>
      <c r="L71" s="121">
        <v>0</v>
      </c>
    </row>
    <row r="72" spans="1:15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65</v>
      </c>
      <c r="H72" s="7">
        <v>39</v>
      </c>
      <c r="I72" s="122">
        <f>I73</f>
        <v>0</v>
      </c>
      <c r="J72" s="128">
        <f>J73</f>
        <v>0</v>
      </c>
      <c r="K72" s="123">
        <f>K73</f>
        <v>0</v>
      </c>
      <c r="L72" s="123">
        <f>L73</f>
        <v>0</v>
      </c>
      <c r="M72"/>
    </row>
    <row r="73" spans="1:15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65</v>
      </c>
      <c r="H73" s="7">
        <v>40</v>
      </c>
      <c r="I73" s="118">
        <f>SUM(I74:I76)</f>
        <v>0</v>
      </c>
      <c r="J73" s="129">
        <f>SUM(J74:J76)</f>
        <v>0</v>
      </c>
      <c r="K73" s="117">
        <f>SUM(K74:K76)</f>
        <v>0</v>
      </c>
      <c r="L73" s="116">
        <f>SUM(L74:L76)</f>
        <v>0</v>
      </c>
      <c r="M73"/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62</v>
      </c>
      <c r="H74" s="7">
        <v>41</v>
      </c>
      <c r="I74" s="121">
        <v>0</v>
      </c>
      <c r="J74" s="121">
        <v>0</v>
      </c>
      <c r="K74" s="121">
        <v>0</v>
      </c>
      <c r="L74" s="121">
        <v>0</v>
      </c>
      <c r="M74" s="82"/>
      <c r="N74" s="82"/>
      <c r="O74" s="82"/>
    </row>
    <row r="75" spans="1:15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63</v>
      </c>
      <c r="H75" s="7">
        <v>42</v>
      </c>
      <c r="I75" s="121">
        <v>0</v>
      </c>
      <c r="J75" s="121">
        <v>0</v>
      </c>
      <c r="K75" s="121">
        <v>0</v>
      </c>
      <c r="L75" s="121">
        <v>0</v>
      </c>
      <c r="M75"/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64</v>
      </c>
      <c r="H76" s="7">
        <v>43</v>
      </c>
      <c r="I76" s="121">
        <v>0</v>
      </c>
      <c r="J76" s="121">
        <v>0</v>
      </c>
      <c r="K76" s="121">
        <v>0</v>
      </c>
      <c r="L76" s="121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66</v>
      </c>
      <c r="H77" s="7">
        <v>44</v>
      </c>
      <c r="I77" s="115">
        <f>I78</f>
        <v>0</v>
      </c>
      <c r="J77" s="127">
        <f>J78</f>
        <v>0</v>
      </c>
      <c r="K77" s="116">
        <f>K78</f>
        <v>0</v>
      </c>
      <c r="L77" s="116">
        <f>L78</f>
        <v>0</v>
      </c>
      <c r="M77"/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67</v>
      </c>
      <c r="H78" s="7">
        <v>45</v>
      </c>
      <c r="I78" s="115">
        <f>SUM(I79:I81)</f>
        <v>0</v>
      </c>
      <c r="J78" s="127">
        <f>SUM(J79:J81)</f>
        <v>0</v>
      </c>
      <c r="K78" s="116">
        <f>SUM(K79:K81)</f>
        <v>0</v>
      </c>
      <c r="L78" s="116">
        <f>SUM(L79:L81)</f>
        <v>0</v>
      </c>
      <c r="M78"/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68</v>
      </c>
      <c r="H79" s="7">
        <v>46</v>
      </c>
      <c r="I79" s="119">
        <v>0</v>
      </c>
      <c r="J79" s="119">
        <v>0</v>
      </c>
      <c r="K79" s="119">
        <v>0</v>
      </c>
      <c r="L79" s="119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69</v>
      </c>
      <c r="H80" s="7">
        <v>47</v>
      </c>
      <c r="I80" s="121">
        <v>0</v>
      </c>
      <c r="J80" s="121">
        <v>0</v>
      </c>
      <c r="K80" s="121">
        <v>0</v>
      </c>
      <c r="L80" s="121">
        <v>0</v>
      </c>
    </row>
    <row r="81" spans="1:12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70</v>
      </c>
      <c r="H81" s="7">
        <v>48</v>
      </c>
      <c r="I81" s="119">
        <v>0</v>
      </c>
      <c r="J81" s="119">
        <v>0</v>
      </c>
      <c r="K81" s="119">
        <v>0</v>
      </c>
      <c r="L81" s="119">
        <v>0</v>
      </c>
    </row>
    <row r="82" spans="1:12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71</v>
      </c>
      <c r="H82" s="7">
        <v>49</v>
      </c>
      <c r="I82" s="115">
        <f t="shared" ref="I82:L83" si="3">I83</f>
        <v>0</v>
      </c>
      <c r="J82" s="115">
        <f t="shared" si="3"/>
        <v>0</v>
      </c>
      <c r="K82" s="115">
        <f t="shared" si="3"/>
        <v>0</v>
      </c>
      <c r="L82" s="115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71</v>
      </c>
      <c r="H83" s="7">
        <v>50</v>
      </c>
      <c r="I83" s="115">
        <f t="shared" si="3"/>
        <v>0</v>
      </c>
      <c r="J83" s="115">
        <f t="shared" si="3"/>
        <v>0</v>
      </c>
      <c r="K83" s="115">
        <f t="shared" si="3"/>
        <v>0</v>
      </c>
      <c r="L83" s="115">
        <f t="shared" si="3"/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71</v>
      </c>
      <c r="H84" s="7">
        <v>51</v>
      </c>
      <c r="I84" s="115">
        <f>SUM(I85)</f>
        <v>0</v>
      </c>
      <c r="J84" s="115">
        <f>SUM(J85)</f>
        <v>0</v>
      </c>
      <c r="K84" s="115">
        <f>SUM(K85)</f>
        <v>0</v>
      </c>
      <c r="L84" s="115">
        <f>SUM(L85)</f>
        <v>0</v>
      </c>
    </row>
    <row r="85" spans="1:12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71</v>
      </c>
      <c r="H85" s="7">
        <v>52</v>
      </c>
      <c r="I85" s="121">
        <v>0</v>
      </c>
      <c r="J85" s="121">
        <v>0</v>
      </c>
      <c r="K85" s="121">
        <v>0</v>
      </c>
      <c r="L85" s="121">
        <v>0</v>
      </c>
    </row>
    <row r="86" spans="1:12" hidden="1">
      <c r="A86" s="49">
        <v>2</v>
      </c>
      <c r="B86" s="50">
        <v>4</v>
      </c>
      <c r="C86" s="50"/>
      <c r="D86" s="50"/>
      <c r="E86" s="50"/>
      <c r="F86" s="52"/>
      <c r="G86" s="83" t="s">
        <v>72</v>
      </c>
      <c r="H86" s="7">
        <v>53</v>
      </c>
      <c r="I86" s="115">
        <f t="shared" ref="I86:L88" si="4">I87</f>
        <v>0</v>
      </c>
      <c r="J86" s="127">
        <f t="shared" si="4"/>
        <v>0</v>
      </c>
      <c r="K86" s="116">
        <f t="shared" si="4"/>
        <v>0</v>
      </c>
      <c r="L86" s="116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73</v>
      </c>
      <c r="H87" s="7">
        <v>54</v>
      </c>
      <c r="I87" s="115">
        <f t="shared" si="4"/>
        <v>0</v>
      </c>
      <c r="J87" s="127">
        <f t="shared" si="4"/>
        <v>0</v>
      </c>
      <c r="K87" s="116">
        <f t="shared" si="4"/>
        <v>0</v>
      </c>
      <c r="L87" s="116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73</v>
      </c>
      <c r="H88" s="7">
        <v>55</v>
      </c>
      <c r="I88" s="115">
        <f t="shared" si="4"/>
        <v>0</v>
      </c>
      <c r="J88" s="127">
        <f t="shared" si="4"/>
        <v>0</v>
      </c>
      <c r="K88" s="116">
        <f t="shared" si="4"/>
        <v>0</v>
      </c>
      <c r="L88" s="116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73</v>
      </c>
      <c r="H89" s="7">
        <v>56</v>
      </c>
      <c r="I89" s="115">
        <f>SUM(I90:I92)</f>
        <v>0</v>
      </c>
      <c r="J89" s="127">
        <f>SUM(J90:J92)</f>
        <v>0</v>
      </c>
      <c r="K89" s="116">
        <f>SUM(K90:K92)</f>
        <v>0</v>
      </c>
      <c r="L89" s="116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74</v>
      </c>
      <c r="H90" s="7">
        <v>57</v>
      </c>
      <c r="I90" s="121">
        <v>0</v>
      </c>
      <c r="J90" s="121">
        <v>0</v>
      </c>
      <c r="K90" s="121">
        <v>0</v>
      </c>
      <c r="L90" s="121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75</v>
      </c>
      <c r="H91" s="7">
        <v>58</v>
      </c>
      <c r="I91" s="121">
        <v>0</v>
      </c>
      <c r="J91" s="121">
        <v>0</v>
      </c>
      <c r="K91" s="121">
        <v>0</v>
      </c>
      <c r="L91" s="121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76</v>
      </c>
      <c r="H92" s="7">
        <v>59</v>
      </c>
      <c r="I92" s="121">
        <v>0</v>
      </c>
      <c r="J92" s="121">
        <v>0</v>
      </c>
      <c r="K92" s="121">
        <v>0</v>
      </c>
      <c r="L92" s="121">
        <v>0</v>
      </c>
    </row>
    <row r="93" spans="1:12" hidden="1">
      <c r="A93" s="49">
        <v>2</v>
      </c>
      <c r="B93" s="50">
        <v>5</v>
      </c>
      <c r="C93" s="49"/>
      <c r="D93" s="50"/>
      <c r="E93" s="50"/>
      <c r="F93" s="85"/>
      <c r="G93" s="51" t="s">
        <v>77</v>
      </c>
      <c r="H93" s="7">
        <v>60</v>
      </c>
      <c r="I93" s="115">
        <f>SUM(I94+I99+I104)</f>
        <v>0</v>
      </c>
      <c r="J93" s="127">
        <f>SUM(J94+J99+J104)</f>
        <v>0</v>
      </c>
      <c r="K93" s="116">
        <f>SUM(K94+K99+K104)</f>
        <v>0</v>
      </c>
      <c r="L93" s="116">
        <f>SUM(L94+L99+L104)</f>
        <v>0</v>
      </c>
    </row>
    <row r="94" spans="1:12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78</v>
      </c>
      <c r="H94" s="7">
        <v>61</v>
      </c>
      <c r="I94" s="122">
        <f t="shared" ref="I94:L95" si="5">I95</f>
        <v>0</v>
      </c>
      <c r="J94" s="128">
        <f t="shared" si="5"/>
        <v>0</v>
      </c>
      <c r="K94" s="123">
        <f t="shared" si="5"/>
        <v>0</v>
      </c>
      <c r="L94" s="123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78</v>
      </c>
      <c r="H95" s="7">
        <v>62</v>
      </c>
      <c r="I95" s="115">
        <f t="shared" si="5"/>
        <v>0</v>
      </c>
      <c r="J95" s="127">
        <f t="shared" si="5"/>
        <v>0</v>
      </c>
      <c r="K95" s="116">
        <f t="shared" si="5"/>
        <v>0</v>
      </c>
      <c r="L95" s="116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78</v>
      </c>
      <c r="H96" s="7">
        <v>63</v>
      </c>
      <c r="I96" s="115">
        <f>SUM(I97:I98)</f>
        <v>0</v>
      </c>
      <c r="J96" s="127">
        <f>SUM(J97:J98)</f>
        <v>0</v>
      </c>
      <c r="K96" s="116">
        <f>SUM(K97:K98)</f>
        <v>0</v>
      </c>
      <c r="L96" s="116">
        <f>SUM(L97:L98)</f>
        <v>0</v>
      </c>
    </row>
    <row r="97" spans="1:19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79</v>
      </c>
      <c r="H97" s="7">
        <v>64</v>
      </c>
      <c r="I97" s="121">
        <v>0</v>
      </c>
      <c r="J97" s="121">
        <v>0</v>
      </c>
      <c r="K97" s="121">
        <v>0</v>
      </c>
      <c r="L97" s="121">
        <v>0</v>
      </c>
      <c r="M97"/>
    </row>
    <row r="98" spans="1:19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80</v>
      </c>
      <c r="H98" s="7">
        <v>65</v>
      </c>
      <c r="I98" s="121">
        <v>0</v>
      </c>
      <c r="J98" s="121">
        <v>0</v>
      </c>
      <c r="K98" s="121">
        <v>0</v>
      </c>
      <c r="L98" s="121">
        <v>0</v>
      </c>
      <c r="M98"/>
    </row>
    <row r="99" spans="1:19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81</v>
      </c>
      <c r="H99" s="7">
        <v>66</v>
      </c>
      <c r="I99" s="115">
        <f t="shared" ref="I99:L100" si="6">I100</f>
        <v>0</v>
      </c>
      <c r="J99" s="127">
        <f t="shared" si="6"/>
        <v>0</v>
      </c>
      <c r="K99" s="116">
        <f t="shared" si="6"/>
        <v>0</v>
      </c>
      <c r="L99" s="115">
        <f t="shared" si="6"/>
        <v>0</v>
      </c>
    </row>
    <row r="100" spans="1:19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81</v>
      </c>
      <c r="H100" s="7">
        <v>67</v>
      </c>
      <c r="I100" s="115">
        <f t="shared" si="6"/>
        <v>0</v>
      </c>
      <c r="J100" s="127">
        <f t="shared" si="6"/>
        <v>0</v>
      </c>
      <c r="K100" s="116">
        <f t="shared" si="6"/>
        <v>0</v>
      </c>
      <c r="L100" s="115">
        <f t="shared" si="6"/>
        <v>0</v>
      </c>
    </row>
    <row r="101" spans="1:19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81</v>
      </c>
      <c r="H101" s="7">
        <v>68</v>
      </c>
      <c r="I101" s="115">
        <f>SUM(I102:I103)</f>
        <v>0</v>
      </c>
      <c r="J101" s="127">
        <f>SUM(J102:J103)</f>
        <v>0</v>
      </c>
      <c r="K101" s="116">
        <f>SUM(K102:K103)</f>
        <v>0</v>
      </c>
      <c r="L101" s="115">
        <f>SUM(L102:L103)</f>
        <v>0</v>
      </c>
    </row>
    <row r="102" spans="1:19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82</v>
      </c>
      <c r="H102" s="7">
        <v>69</v>
      </c>
      <c r="I102" s="121">
        <v>0</v>
      </c>
      <c r="J102" s="121">
        <v>0</v>
      </c>
      <c r="K102" s="121">
        <v>0</v>
      </c>
      <c r="L102" s="121">
        <v>0</v>
      </c>
      <c r="M102"/>
    </row>
    <row r="103" spans="1:19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83</v>
      </c>
      <c r="H103" s="7">
        <v>70</v>
      </c>
      <c r="I103" s="121">
        <v>0</v>
      </c>
      <c r="J103" s="121">
        <v>0</v>
      </c>
      <c r="K103" s="121">
        <v>0</v>
      </c>
      <c r="L103" s="121">
        <v>0</v>
      </c>
      <c r="M103"/>
    </row>
    <row r="104" spans="1:19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84</v>
      </c>
      <c r="H104" s="7">
        <v>71</v>
      </c>
      <c r="I104" s="115">
        <f>I105+I109</f>
        <v>0</v>
      </c>
      <c r="J104" s="115">
        <f>J105+J109</f>
        <v>0</v>
      </c>
      <c r="K104" s="115">
        <f>K105+K109</f>
        <v>0</v>
      </c>
      <c r="L104" s="115">
        <f>L105+L109</f>
        <v>0</v>
      </c>
      <c r="M104"/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85</v>
      </c>
      <c r="H105" s="7">
        <v>72</v>
      </c>
      <c r="I105" s="115">
        <f>I106</f>
        <v>0</v>
      </c>
      <c r="J105" s="127">
        <f>J106</f>
        <v>0</v>
      </c>
      <c r="K105" s="116">
        <f>K106</f>
        <v>0</v>
      </c>
      <c r="L105" s="115">
        <f>L106</f>
        <v>0</v>
      </c>
      <c r="M105"/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85</v>
      </c>
      <c r="H106" s="7">
        <v>73</v>
      </c>
      <c r="I106" s="118">
        <f>SUM(I107:I108)</f>
        <v>0</v>
      </c>
      <c r="J106" s="129">
        <f>SUM(J107:J108)</f>
        <v>0</v>
      </c>
      <c r="K106" s="117">
        <f>SUM(K107:K108)</f>
        <v>0</v>
      </c>
      <c r="L106" s="118">
        <f>SUM(L107:L108)</f>
        <v>0</v>
      </c>
      <c r="M106"/>
    </row>
    <row r="107" spans="1:19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85</v>
      </c>
      <c r="H107" s="7">
        <v>74</v>
      </c>
      <c r="I107" s="121">
        <v>0</v>
      </c>
      <c r="J107" s="121">
        <v>0</v>
      </c>
      <c r="K107" s="121">
        <v>0</v>
      </c>
      <c r="L107" s="121">
        <v>0</v>
      </c>
      <c r="M107"/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86</v>
      </c>
      <c r="H108" s="7">
        <v>75</v>
      </c>
      <c r="I108" s="121">
        <v>0</v>
      </c>
      <c r="J108" s="121">
        <v>0</v>
      </c>
      <c r="K108" s="121">
        <v>0</v>
      </c>
      <c r="L108" s="121">
        <v>0</v>
      </c>
      <c r="M108"/>
      <c r="S108" s="146"/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87</v>
      </c>
      <c r="H109" s="7">
        <v>76</v>
      </c>
      <c r="I109" s="116">
        <f>I110</f>
        <v>0</v>
      </c>
      <c r="J109" s="115">
        <f>J110</f>
        <v>0</v>
      </c>
      <c r="K109" s="115">
        <f>K110</f>
        <v>0</v>
      </c>
      <c r="L109" s="115">
        <f>L110</f>
        <v>0</v>
      </c>
      <c r="M109"/>
    </row>
    <row r="110" spans="1:19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87</v>
      </c>
      <c r="H110" s="7">
        <v>77</v>
      </c>
      <c r="I110" s="118">
        <f>SUM(I111:I112)</f>
        <v>0</v>
      </c>
      <c r="J110" s="118">
        <f>SUM(J111:J112)</f>
        <v>0</v>
      </c>
      <c r="K110" s="118">
        <f>SUM(K111:K112)</f>
        <v>0</v>
      </c>
      <c r="L110" s="118">
        <f>SUM(L111:L112)</f>
        <v>0</v>
      </c>
      <c r="M110"/>
    </row>
    <row r="111" spans="1:19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87</v>
      </c>
      <c r="H111" s="7">
        <v>78</v>
      </c>
      <c r="I111" s="121">
        <v>0</v>
      </c>
      <c r="J111" s="121">
        <v>0</v>
      </c>
      <c r="K111" s="121">
        <v>0</v>
      </c>
      <c r="L111" s="121">
        <v>0</v>
      </c>
      <c r="M111"/>
    </row>
    <row r="112" spans="1:19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88</v>
      </c>
      <c r="H112" s="7">
        <v>79</v>
      </c>
      <c r="I112" s="121">
        <v>0</v>
      </c>
      <c r="J112" s="121">
        <v>0</v>
      </c>
      <c r="K112" s="121">
        <v>0</v>
      </c>
      <c r="L112" s="121">
        <v>0</v>
      </c>
    </row>
    <row r="113" spans="1:13" hidden="1">
      <c r="A113" s="83">
        <v>2</v>
      </c>
      <c r="B113" s="49">
        <v>6</v>
      </c>
      <c r="C113" s="50"/>
      <c r="D113" s="51"/>
      <c r="E113" s="49"/>
      <c r="F113" s="85"/>
      <c r="G113" s="88" t="s">
        <v>89</v>
      </c>
      <c r="H113" s="7">
        <v>80</v>
      </c>
      <c r="I113" s="115">
        <f>SUM(I114+I119+I123+I127+I131+I135)</f>
        <v>0</v>
      </c>
      <c r="J113" s="115">
        <f>SUM(J114+J119+J123+J127+J131+J135)</f>
        <v>0</v>
      </c>
      <c r="K113" s="115">
        <f>SUM(K114+K119+K123+K127+K131+K135)</f>
        <v>0</v>
      </c>
      <c r="L113" s="115">
        <f>SUM(L114+L119+L123+L127+L131+L135)</f>
        <v>0</v>
      </c>
    </row>
    <row r="114" spans="1:13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90</v>
      </c>
      <c r="H114" s="7">
        <v>81</v>
      </c>
      <c r="I114" s="118">
        <f t="shared" ref="I114:L115" si="7">I115</f>
        <v>0</v>
      </c>
      <c r="J114" s="129">
        <f t="shared" si="7"/>
        <v>0</v>
      </c>
      <c r="K114" s="117">
        <f t="shared" si="7"/>
        <v>0</v>
      </c>
      <c r="L114" s="118">
        <f t="shared" si="7"/>
        <v>0</v>
      </c>
    </row>
    <row r="115" spans="1:13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90</v>
      </c>
      <c r="H115" s="7">
        <v>82</v>
      </c>
      <c r="I115" s="115">
        <f t="shared" si="7"/>
        <v>0</v>
      </c>
      <c r="J115" s="127">
        <f t="shared" si="7"/>
        <v>0</v>
      </c>
      <c r="K115" s="116">
        <f t="shared" si="7"/>
        <v>0</v>
      </c>
      <c r="L115" s="115">
        <f t="shared" si="7"/>
        <v>0</v>
      </c>
    </row>
    <row r="116" spans="1:13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90</v>
      </c>
      <c r="H116" s="7">
        <v>83</v>
      </c>
      <c r="I116" s="115">
        <f>SUM(I117:I118)</f>
        <v>0</v>
      </c>
      <c r="J116" s="127">
        <f>SUM(J117:J118)</f>
        <v>0</v>
      </c>
      <c r="K116" s="116">
        <f>SUM(K117:K118)</f>
        <v>0</v>
      </c>
      <c r="L116" s="115">
        <f>SUM(L117:L118)</f>
        <v>0</v>
      </c>
    </row>
    <row r="117" spans="1:13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91</v>
      </c>
      <c r="H117" s="7">
        <v>84</v>
      </c>
      <c r="I117" s="121">
        <v>0</v>
      </c>
      <c r="J117" s="121">
        <v>0</v>
      </c>
      <c r="K117" s="121">
        <v>0</v>
      </c>
      <c r="L117" s="121">
        <v>0</v>
      </c>
    </row>
    <row r="118" spans="1:13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92</v>
      </c>
      <c r="H118" s="7">
        <v>85</v>
      </c>
      <c r="I118" s="119">
        <v>0</v>
      </c>
      <c r="J118" s="119">
        <v>0</v>
      </c>
      <c r="K118" s="119">
        <v>0</v>
      </c>
      <c r="L118" s="119">
        <v>0</v>
      </c>
    </row>
    <row r="119" spans="1:13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93</v>
      </c>
      <c r="H119" s="7">
        <v>86</v>
      </c>
      <c r="I119" s="115">
        <f t="shared" ref="I119:L121" si="8">I120</f>
        <v>0</v>
      </c>
      <c r="J119" s="127">
        <f t="shared" si="8"/>
        <v>0</v>
      </c>
      <c r="K119" s="116">
        <f t="shared" si="8"/>
        <v>0</v>
      </c>
      <c r="L119" s="115">
        <f t="shared" si="8"/>
        <v>0</v>
      </c>
      <c r="M119"/>
    </row>
    <row r="120" spans="1:13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93</v>
      </c>
      <c r="H120" s="7">
        <v>87</v>
      </c>
      <c r="I120" s="115">
        <f t="shared" si="8"/>
        <v>0</v>
      </c>
      <c r="J120" s="127">
        <f t="shared" si="8"/>
        <v>0</v>
      </c>
      <c r="K120" s="116">
        <f t="shared" si="8"/>
        <v>0</v>
      </c>
      <c r="L120" s="115">
        <f t="shared" si="8"/>
        <v>0</v>
      </c>
      <c r="M120"/>
    </row>
    <row r="121" spans="1:13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93</v>
      </c>
      <c r="H121" s="7">
        <v>88</v>
      </c>
      <c r="I121" s="130">
        <f t="shared" si="8"/>
        <v>0</v>
      </c>
      <c r="J121" s="131">
        <f t="shared" si="8"/>
        <v>0</v>
      </c>
      <c r="K121" s="132">
        <f t="shared" si="8"/>
        <v>0</v>
      </c>
      <c r="L121" s="130">
        <f t="shared" si="8"/>
        <v>0</v>
      </c>
      <c r="M121"/>
    </row>
    <row r="122" spans="1:13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93</v>
      </c>
      <c r="H122" s="7">
        <v>89</v>
      </c>
      <c r="I122" s="121">
        <v>0</v>
      </c>
      <c r="J122" s="121">
        <v>0</v>
      </c>
      <c r="K122" s="121">
        <v>0</v>
      </c>
      <c r="L122" s="121">
        <v>0</v>
      </c>
      <c r="M122"/>
    </row>
    <row r="123" spans="1:13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94</v>
      </c>
      <c r="H123" s="7">
        <v>90</v>
      </c>
      <c r="I123" s="122">
        <f t="shared" ref="I123:L125" si="9">I124</f>
        <v>0</v>
      </c>
      <c r="J123" s="128">
        <f t="shared" si="9"/>
        <v>0</v>
      </c>
      <c r="K123" s="123">
        <f t="shared" si="9"/>
        <v>0</v>
      </c>
      <c r="L123" s="122">
        <f t="shared" si="9"/>
        <v>0</v>
      </c>
      <c r="M123"/>
    </row>
    <row r="124" spans="1:13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94</v>
      </c>
      <c r="H124" s="7">
        <v>91</v>
      </c>
      <c r="I124" s="115">
        <f t="shared" si="9"/>
        <v>0</v>
      </c>
      <c r="J124" s="127">
        <f t="shared" si="9"/>
        <v>0</v>
      </c>
      <c r="K124" s="116">
        <f t="shared" si="9"/>
        <v>0</v>
      </c>
      <c r="L124" s="115">
        <f t="shared" si="9"/>
        <v>0</v>
      </c>
      <c r="M124"/>
    </row>
    <row r="125" spans="1:13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94</v>
      </c>
      <c r="H125" s="7">
        <v>92</v>
      </c>
      <c r="I125" s="115">
        <f t="shared" si="9"/>
        <v>0</v>
      </c>
      <c r="J125" s="127">
        <f t="shared" si="9"/>
        <v>0</v>
      </c>
      <c r="K125" s="116">
        <f t="shared" si="9"/>
        <v>0</v>
      </c>
      <c r="L125" s="115">
        <f t="shared" si="9"/>
        <v>0</v>
      </c>
      <c r="M125"/>
    </row>
    <row r="126" spans="1:13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94</v>
      </c>
      <c r="H126" s="7">
        <v>93</v>
      </c>
      <c r="I126" s="121">
        <v>0</v>
      </c>
      <c r="J126" s="121">
        <v>0</v>
      </c>
      <c r="K126" s="121">
        <v>0</v>
      </c>
      <c r="L126" s="121">
        <v>0</v>
      </c>
      <c r="M126"/>
    </row>
    <row r="127" spans="1:13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95</v>
      </c>
      <c r="H127" s="7">
        <v>94</v>
      </c>
      <c r="I127" s="122">
        <f t="shared" ref="I127:L129" si="10">I128</f>
        <v>0</v>
      </c>
      <c r="J127" s="128">
        <f t="shared" si="10"/>
        <v>0</v>
      </c>
      <c r="K127" s="123">
        <f t="shared" si="10"/>
        <v>0</v>
      </c>
      <c r="L127" s="122">
        <f t="shared" si="10"/>
        <v>0</v>
      </c>
      <c r="M127"/>
    </row>
    <row r="128" spans="1:13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95</v>
      </c>
      <c r="H128" s="7">
        <v>95</v>
      </c>
      <c r="I128" s="115">
        <f t="shared" si="10"/>
        <v>0</v>
      </c>
      <c r="J128" s="127">
        <f t="shared" si="10"/>
        <v>0</v>
      </c>
      <c r="K128" s="116">
        <f t="shared" si="10"/>
        <v>0</v>
      </c>
      <c r="L128" s="115">
        <f t="shared" si="10"/>
        <v>0</v>
      </c>
      <c r="M128"/>
    </row>
    <row r="129" spans="1:13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95</v>
      </c>
      <c r="H129" s="7">
        <v>96</v>
      </c>
      <c r="I129" s="115">
        <f t="shared" si="10"/>
        <v>0</v>
      </c>
      <c r="J129" s="127">
        <f t="shared" si="10"/>
        <v>0</v>
      </c>
      <c r="K129" s="116">
        <f t="shared" si="10"/>
        <v>0</v>
      </c>
      <c r="L129" s="115">
        <f t="shared" si="10"/>
        <v>0</v>
      </c>
      <c r="M129"/>
    </row>
    <row r="130" spans="1:13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95</v>
      </c>
      <c r="H130" s="7">
        <v>97</v>
      </c>
      <c r="I130" s="121">
        <v>0</v>
      </c>
      <c r="J130" s="121">
        <v>0</v>
      </c>
      <c r="K130" s="121">
        <v>0</v>
      </c>
      <c r="L130" s="121">
        <v>0</v>
      </c>
      <c r="M130"/>
    </row>
    <row r="131" spans="1:13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96</v>
      </c>
      <c r="H131" s="7">
        <v>98</v>
      </c>
      <c r="I131" s="124">
        <f t="shared" ref="I131:L133" si="11">I132</f>
        <v>0</v>
      </c>
      <c r="J131" s="133">
        <f t="shared" si="11"/>
        <v>0</v>
      </c>
      <c r="K131" s="125">
        <f t="shared" si="11"/>
        <v>0</v>
      </c>
      <c r="L131" s="124">
        <f t="shared" si="11"/>
        <v>0</v>
      </c>
      <c r="M131"/>
    </row>
    <row r="132" spans="1:13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96</v>
      </c>
      <c r="H132" s="7">
        <v>99</v>
      </c>
      <c r="I132" s="115">
        <f t="shared" si="11"/>
        <v>0</v>
      </c>
      <c r="J132" s="127">
        <f t="shared" si="11"/>
        <v>0</v>
      </c>
      <c r="K132" s="116">
        <f t="shared" si="11"/>
        <v>0</v>
      </c>
      <c r="L132" s="115">
        <f t="shared" si="11"/>
        <v>0</v>
      </c>
      <c r="M132"/>
    </row>
    <row r="133" spans="1:13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96</v>
      </c>
      <c r="H133" s="7">
        <v>100</v>
      </c>
      <c r="I133" s="115">
        <f t="shared" si="11"/>
        <v>0</v>
      </c>
      <c r="J133" s="127">
        <f t="shared" si="11"/>
        <v>0</v>
      </c>
      <c r="K133" s="116">
        <f t="shared" si="11"/>
        <v>0</v>
      </c>
      <c r="L133" s="115">
        <f t="shared" si="11"/>
        <v>0</v>
      </c>
      <c r="M133"/>
    </row>
    <row r="134" spans="1:13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97</v>
      </c>
      <c r="H134" s="7">
        <v>101</v>
      </c>
      <c r="I134" s="121">
        <v>0</v>
      </c>
      <c r="J134" s="121">
        <v>0</v>
      </c>
      <c r="K134" s="121">
        <v>0</v>
      </c>
      <c r="L134" s="121">
        <v>0</v>
      </c>
      <c r="M134"/>
    </row>
    <row r="135" spans="1:13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98</v>
      </c>
      <c r="H135" s="7">
        <v>102</v>
      </c>
      <c r="I135" s="116">
        <f t="shared" ref="I135:L137" si="12">I136</f>
        <v>0</v>
      </c>
      <c r="J135" s="115">
        <f t="shared" si="12"/>
        <v>0</v>
      </c>
      <c r="K135" s="115">
        <f t="shared" si="12"/>
        <v>0</v>
      </c>
      <c r="L135" s="115">
        <f t="shared" si="12"/>
        <v>0</v>
      </c>
      <c r="M135"/>
    </row>
    <row r="136" spans="1:13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98</v>
      </c>
      <c r="H136" s="90">
        <v>103</v>
      </c>
      <c r="I136" s="115">
        <f t="shared" si="12"/>
        <v>0</v>
      </c>
      <c r="J136" s="115">
        <f t="shared" si="12"/>
        <v>0</v>
      </c>
      <c r="K136" s="115">
        <f t="shared" si="12"/>
        <v>0</v>
      </c>
      <c r="L136" s="115">
        <f t="shared" si="12"/>
        <v>0</v>
      </c>
      <c r="M136"/>
    </row>
    <row r="137" spans="1:13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98</v>
      </c>
      <c r="H137" s="90">
        <v>104</v>
      </c>
      <c r="I137" s="115">
        <f t="shared" si="12"/>
        <v>0</v>
      </c>
      <c r="J137" s="115">
        <f t="shared" si="12"/>
        <v>0</v>
      </c>
      <c r="K137" s="115">
        <f t="shared" si="12"/>
        <v>0</v>
      </c>
      <c r="L137" s="115">
        <f t="shared" si="12"/>
        <v>0</v>
      </c>
      <c r="M137"/>
    </row>
    <row r="138" spans="1:13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98</v>
      </c>
      <c r="H138" s="90">
        <v>105</v>
      </c>
      <c r="I138" s="121">
        <v>0</v>
      </c>
      <c r="J138" s="134">
        <v>0</v>
      </c>
      <c r="K138" s="121">
        <v>0</v>
      </c>
      <c r="L138" s="121">
        <v>0</v>
      </c>
      <c r="M138"/>
    </row>
    <row r="139" spans="1:13">
      <c r="A139" s="83">
        <v>2</v>
      </c>
      <c r="B139" s="49">
        <v>7</v>
      </c>
      <c r="C139" s="49"/>
      <c r="D139" s="50"/>
      <c r="E139" s="50"/>
      <c r="F139" s="52"/>
      <c r="G139" s="51" t="s">
        <v>99</v>
      </c>
      <c r="H139" s="90">
        <v>106</v>
      </c>
      <c r="I139" s="116">
        <f>SUM(I140+I145+I153)</f>
        <v>57021</v>
      </c>
      <c r="J139" s="127">
        <f>SUM(J140+J145+J153)</f>
        <v>57021</v>
      </c>
      <c r="K139" s="116">
        <f>SUM(K140+K145+K153)</f>
        <v>56917.14</v>
      </c>
      <c r="L139" s="115">
        <f>SUM(L140+L145+L153)</f>
        <v>56917.14</v>
      </c>
    </row>
    <row r="140" spans="1:13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100</v>
      </c>
      <c r="H140" s="90">
        <v>107</v>
      </c>
      <c r="I140" s="116">
        <f t="shared" ref="I140:L141" si="13">I141</f>
        <v>0</v>
      </c>
      <c r="J140" s="127">
        <f t="shared" si="13"/>
        <v>0</v>
      </c>
      <c r="K140" s="116">
        <f t="shared" si="13"/>
        <v>0</v>
      </c>
      <c r="L140" s="115">
        <f t="shared" si="13"/>
        <v>0</v>
      </c>
    </row>
    <row r="141" spans="1:13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100</v>
      </c>
      <c r="H141" s="90">
        <v>108</v>
      </c>
      <c r="I141" s="116">
        <f t="shared" si="13"/>
        <v>0</v>
      </c>
      <c r="J141" s="127">
        <f t="shared" si="13"/>
        <v>0</v>
      </c>
      <c r="K141" s="116">
        <f t="shared" si="13"/>
        <v>0</v>
      </c>
      <c r="L141" s="115">
        <f t="shared" si="13"/>
        <v>0</v>
      </c>
    </row>
    <row r="142" spans="1:13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100</v>
      </c>
      <c r="H142" s="90">
        <v>109</v>
      </c>
      <c r="I142" s="116">
        <f>SUM(I143:I144)</f>
        <v>0</v>
      </c>
      <c r="J142" s="127">
        <f>SUM(J143:J144)</f>
        <v>0</v>
      </c>
      <c r="K142" s="116">
        <f>SUM(K143:K144)</f>
        <v>0</v>
      </c>
      <c r="L142" s="115">
        <f>SUM(L143:L144)</f>
        <v>0</v>
      </c>
    </row>
    <row r="143" spans="1:13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101</v>
      </c>
      <c r="H143" s="90">
        <v>110</v>
      </c>
      <c r="I143" s="135">
        <v>0</v>
      </c>
      <c r="J143" s="135">
        <v>0</v>
      </c>
      <c r="K143" s="135">
        <v>0</v>
      </c>
      <c r="L143" s="135">
        <v>0</v>
      </c>
    </row>
    <row r="144" spans="1:13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102</v>
      </c>
      <c r="H144" s="90">
        <v>111</v>
      </c>
      <c r="I144" s="120">
        <v>0</v>
      </c>
      <c r="J144" s="120">
        <v>0</v>
      </c>
      <c r="K144" s="120">
        <v>0</v>
      </c>
      <c r="L144" s="120">
        <v>0</v>
      </c>
    </row>
    <row r="145" spans="1:13" ht="25.5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103</v>
      </c>
      <c r="H145" s="90">
        <v>112</v>
      </c>
      <c r="I145" s="117">
        <f t="shared" ref="I145:L146" si="14">I146</f>
        <v>8700</v>
      </c>
      <c r="J145" s="129">
        <f t="shared" si="14"/>
        <v>8700</v>
      </c>
      <c r="K145" s="117">
        <f t="shared" si="14"/>
        <v>8596.14</v>
      </c>
      <c r="L145" s="118">
        <f t="shared" si="14"/>
        <v>8596.14</v>
      </c>
      <c r="M145"/>
    </row>
    <row r="146" spans="1:13" ht="25.5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104</v>
      </c>
      <c r="H146" s="90">
        <v>113</v>
      </c>
      <c r="I146" s="116">
        <f t="shared" si="14"/>
        <v>8700</v>
      </c>
      <c r="J146" s="127">
        <f t="shared" si="14"/>
        <v>8700</v>
      </c>
      <c r="K146" s="116">
        <f t="shared" si="14"/>
        <v>8596.14</v>
      </c>
      <c r="L146" s="115">
        <f t="shared" si="14"/>
        <v>8596.14</v>
      </c>
      <c r="M146"/>
    </row>
    <row r="147" spans="1:13" ht="25.5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104</v>
      </c>
      <c r="H147" s="90">
        <v>114</v>
      </c>
      <c r="I147" s="116">
        <f>SUM(I148:I149)</f>
        <v>8700</v>
      </c>
      <c r="J147" s="127">
        <f>SUM(J148:J149)</f>
        <v>8700</v>
      </c>
      <c r="K147" s="116">
        <f>SUM(K148:K149)</f>
        <v>8596.14</v>
      </c>
      <c r="L147" s="115">
        <f>SUM(L148:L149)</f>
        <v>8596.14</v>
      </c>
      <c r="M147"/>
    </row>
    <row r="148" spans="1:13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105</v>
      </c>
      <c r="H148" s="90">
        <v>115</v>
      </c>
      <c r="I148" s="120">
        <v>8700</v>
      </c>
      <c r="J148" s="120">
        <v>8700</v>
      </c>
      <c r="K148" s="120">
        <v>8596.14</v>
      </c>
      <c r="L148" s="120">
        <v>8596.14</v>
      </c>
    </row>
    <row r="149" spans="1:13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106</v>
      </c>
      <c r="H149" s="90">
        <v>116</v>
      </c>
      <c r="I149" s="120">
        <v>0</v>
      </c>
      <c r="J149" s="120">
        <v>0</v>
      </c>
      <c r="K149" s="120">
        <v>0</v>
      </c>
      <c r="L149" s="120">
        <v>0</v>
      </c>
    </row>
    <row r="150" spans="1:13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107</v>
      </c>
      <c r="H150" s="90">
        <v>117</v>
      </c>
      <c r="I150" s="116">
        <f>I151</f>
        <v>0</v>
      </c>
      <c r="J150" s="116">
        <f>J151</f>
        <v>0</v>
      </c>
      <c r="K150" s="116">
        <f>K151</f>
        <v>0</v>
      </c>
      <c r="L150" s="116">
        <f>L151</f>
        <v>0</v>
      </c>
    </row>
    <row r="151" spans="1:13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107</v>
      </c>
      <c r="H151" s="90">
        <v>118</v>
      </c>
      <c r="I151" s="116">
        <f>SUM(I152)</f>
        <v>0</v>
      </c>
      <c r="J151" s="116">
        <f>SUM(J152)</f>
        <v>0</v>
      </c>
      <c r="K151" s="116">
        <f>SUM(K152)</f>
        <v>0</v>
      </c>
      <c r="L151" s="116">
        <f>SUM(L152)</f>
        <v>0</v>
      </c>
    </row>
    <row r="152" spans="1:13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107</v>
      </c>
      <c r="H152" s="90">
        <v>119</v>
      </c>
      <c r="I152" s="120">
        <v>0</v>
      </c>
      <c r="J152" s="120">
        <v>0</v>
      </c>
      <c r="K152" s="120">
        <v>0</v>
      </c>
      <c r="L152" s="120">
        <v>0</v>
      </c>
    </row>
    <row r="153" spans="1:13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108</v>
      </c>
      <c r="H153" s="90">
        <v>120</v>
      </c>
      <c r="I153" s="116">
        <f t="shared" ref="I153:L154" si="15">I154</f>
        <v>48321</v>
      </c>
      <c r="J153" s="127">
        <f t="shared" si="15"/>
        <v>48321</v>
      </c>
      <c r="K153" s="116">
        <f t="shared" si="15"/>
        <v>48321</v>
      </c>
      <c r="L153" s="115">
        <f t="shared" si="15"/>
        <v>48321</v>
      </c>
    </row>
    <row r="154" spans="1:13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108</v>
      </c>
      <c r="H154" s="90">
        <v>121</v>
      </c>
      <c r="I154" s="125">
        <f t="shared" si="15"/>
        <v>48321</v>
      </c>
      <c r="J154" s="133">
        <f t="shared" si="15"/>
        <v>48321</v>
      </c>
      <c r="K154" s="125">
        <f t="shared" si="15"/>
        <v>48321</v>
      </c>
      <c r="L154" s="124">
        <f t="shared" si="15"/>
        <v>48321</v>
      </c>
    </row>
    <row r="155" spans="1:13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108</v>
      </c>
      <c r="H155" s="90">
        <v>122</v>
      </c>
      <c r="I155" s="116">
        <f>SUM(I156:I157)</f>
        <v>48321</v>
      </c>
      <c r="J155" s="127">
        <f>SUM(J156:J157)</f>
        <v>48321</v>
      </c>
      <c r="K155" s="116">
        <f>SUM(K156:K157)</f>
        <v>48321</v>
      </c>
      <c r="L155" s="115">
        <f>SUM(L156:L157)</f>
        <v>48321</v>
      </c>
    </row>
    <row r="156" spans="1:13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109</v>
      </c>
      <c r="H156" s="90">
        <v>123</v>
      </c>
      <c r="I156" s="135">
        <v>48321</v>
      </c>
      <c r="J156" s="135">
        <v>48321</v>
      </c>
      <c r="K156" s="135">
        <v>48321</v>
      </c>
      <c r="L156" s="135">
        <v>48321</v>
      </c>
    </row>
    <row r="157" spans="1:13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110</v>
      </c>
      <c r="H157" s="90">
        <v>124</v>
      </c>
      <c r="I157" s="120">
        <v>0</v>
      </c>
      <c r="J157" s="121">
        <v>0</v>
      </c>
      <c r="K157" s="121">
        <v>0</v>
      </c>
      <c r="L157" s="121">
        <v>0</v>
      </c>
    </row>
    <row r="158" spans="1:13" hidden="1">
      <c r="A158" s="83">
        <v>2</v>
      </c>
      <c r="B158" s="83">
        <v>8</v>
      </c>
      <c r="C158" s="49"/>
      <c r="D158" s="66"/>
      <c r="E158" s="54"/>
      <c r="F158" s="92"/>
      <c r="G158" s="59" t="s">
        <v>111</v>
      </c>
      <c r="H158" s="90">
        <v>125</v>
      </c>
      <c r="I158" s="123">
        <f>I159</f>
        <v>0</v>
      </c>
      <c r="J158" s="128">
        <f>J159</f>
        <v>0</v>
      </c>
      <c r="K158" s="123">
        <f>K159</f>
        <v>0</v>
      </c>
      <c r="L158" s="122">
        <f>L159</f>
        <v>0</v>
      </c>
    </row>
    <row r="159" spans="1:13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111</v>
      </c>
      <c r="H159" s="90">
        <v>126</v>
      </c>
      <c r="I159" s="123">
        <f>I160+I165</f>
        <v>0</v>
      </c>
      <c r="J159" s="128">
        <f>J160+J165</f>
        <v>0</v>
      </c>
      <c r="K159" s="123">
        <f>K160+K165</f>
        <v>0</v>
      </c>
      <c r="L159" s="122">
        <f>L160+L165</f>
        <v>0</v>
      </c>
    </row>
    <row r="160" spans="1:13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112</v>
      </c>
      <c r="H160" s="90">
        <v>127</v>
      </c>
      <c r="I160" s="116">
        <f>I161</f>
        <v>0</v>
      </c>
      <c r="J160" s="127">
        <f>J161</f>
        <v>0</v>
      </c>
      <c r="K160" s="116">
        <f>K161</f>
        <v>0</v>
      </c>
      <c r="L160" s="115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112</v>
      </c>
      <c r="H161" s="90">
        <v>128</v>
      </c>
      <c r="I161" s="123">
        <f>SUM(I162:I164)</f>
        <v>0</v>
      </c>
      <c r="J161" s="123">
        <f>SUM(J162:J164)</f>
        <v>0</v>
      </c>
      <c r="K161" s="123">
        <f>SUM(K162:K164)</f>
        <v>0</v>
      </c>
      <c r="L161" s="123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113</v>
      </c>
      <c r="H162" s="90">
        <v>129</v>
      </c>
      <c r="I162" s="120">
        <v>0</v>
      </c>
      <c r="J162" s="120">
        <v>0</v>
      </c>
      <c r="K162" s="120">
        <v>0</v>
      </c>
      <c r="L162" s="120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114</v>
      </c>
      <c r="H163" s="90">
        <v>130</v>
      </c>
      <c r="I163" s="136">
        <v>0</v>
      </c>
      <c r="J163" s="136">
        <v>0</v>
      </c>
      <c r="K163" s="136">
        <v>0</v>
      </c>
      <c r="L163" s="136">
        <v>0</v>
      </c>
      <c r="M163"/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115</v>
      </c>
      <c r="H164" s="90">
        <v>131</v>
      </c>
      <c r="I164" s="136">
        <v>0</v>
      </c>
      <c r="J164" s="137">
        <v>0</v>
      </c>
      <c r="K164" s="136">
        <v>0</v>
      </c>
      <c r="L164" s="126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116</v>
      </c>
      <c r="H165" s="90">
        <v>132</v>
      </c>
      <c r="I165" s="116">
        <f t="shared" ref="I165:L166" si="16">I166</f>
        <v>0</v>
      </c>
      <c r="J165" s="127">
        <f t="shared" si="16"/>
        <v>0</v>
      </c>
      <c r="K165" s="116">
        <f t="shared" si="16"/>
        <v>0</v>
      </c>
      <c r="L165" s="115">
        <f t="shared" si="16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116</v>
      </c>
      <c r="H166" s="90">
        <v>133</v>
      </c>
      <c r="I166" s="116">
        <f t="shared" si="16"/>
        <v>0</v>
      </c>
      <c r="J166" s="127">
        <f t="shared" si="16"/>
        <v>0</v>
      </c>
      <c r="K166" s="116">
        <f t="shared" si="16"/>
        <v>0</v>
      </c>
      <c r="L166" s="115">
        <f t="shared" si="16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116</v>
      </c>
      <c r="H167" s="90">
        <v>134</v>
      </c>
      <c r="I167" s="138">
        <v>0</v>
      </c>
      <c r="J167" s="121">
        <v>0</v>
      </c>
      <c r="K167" s="121">
        <v>0</v>
      </c>
      <c r="L167" s="121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117</v>
      </c>
      <c r="H168" s="90">
        <v>135</v>
      </c>
      <c r="I168" s="116">
        <f>I169+I173</f>
        <v>0</v>
      </c>
      <c r="J168" s="127">
        <f>J169+J173</f>
        <v>0</v>
      </c>
      <c r="K168" s="116">
        <f>K169+K173</f>
        <v>0</v>
      </c>
      <c r="L168" s="115">
        <f>L169+L173</f>
        <v>0</v>
      </c>
      <c r="M168"/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118</v>
      </c>
      <c r="H169" s="90">
        <v>136</v>
      </c>
      <c r="I169" s="116">
        <f t="shared" ref="I169:L171" si="17">I170</f>
        <v>0</v>
      </c>
      <c r="J169" s="127">
        <f t="shared" si="17"/>
        <v>0</v>
      </c>
      <c r="K169" s="116">
        <f t="shared" si="17"/>
        <v>0</v>
      </c>
      <c r="L169" s="115">
        <f t="shared" si="17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118</v>
      </c>
      <c r="H170" s="90">
        <v>137</v>
      </c>
      <c r="I170" s="123">
        <f t="shared" si="17"/>
        <v>0</v>
      </c>
      <c r="J170" s="128">
        <f t="shared" si="17"/>
        <v>0</v>
      </c>
      <c r="K170" s="123">
        <f t="shared" si="17"/>
        <v>0</v>
      </c>
      <c r="L170" s="122">
        <f t="shared" si="17"/>
        <v>0</v>
      </c>
      <c r="M170"/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118</v>
      </c>
      <c r="H171" s="90">
        <v>138</v>
      </c>
      <c r="I171" s="116">
        <f t="shared" si="17"/>
        <v>0</v>
      </c>
      <c r="J171" s="127">
        <f t="shared" si="17"/>
        <v>0</v>
      </c>
      <c r="K171" s="116">
        <f t="shared" si="17"/>
        <v>0</v>
      </c>
      <c r="L171" s="115">
        <f t="shared" si="17"/>
        <v>0</v>
      </c>
      <c r="M171"/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118</v>
      </c>
      <c r="H172" s="90">
        <v>139</v>
      </c>
      <c r="I172" s="135">
        <v>0</v>
      </c>
      <c r="J172" s="135">
        <v>0</v>
      </c>
      <c r="K172" s="135">
        <v>0</v>
      </c>
      <c r="L172" s="135">
        <v>0</v>
      </c>
      <c r="M172"/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119</v>
      </c>
      <c r="H173" s="90">
        <v>140</v>
      </c>
      <c r="I173" s="116">
        <f>SUM(I174+I179)</f>
        <v>0</v>
      </c>
      <c r="J173" s="116">
        <f>SUM(J174+J179)</f>
        <v>0</v>
      </c>
      <c r="K173" s="116">
        <f>SUM(K174+K179)</f>
        <v>0</v>
      </c>
      <c r="L173" s="116">
        <f>SUM(L174+L179)</f>
        <v>0</v>
      </c>
      <c r="M173"/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120</v>
      </c>
      <c r="H174" s="90">
        <v>141</v>
      </c>
      <c r="I174" s="123">
        <f>I175</f>
        <v>0</v>
      </c>
      <c r="J174" s="128">
        <f>J175</f>
        <v>0</v>
      </c>
      <c r="K174" s="123">
        <f>K175</f>
        <v>0</v>
      </c>
      <c r="L174" s="122">
        <f>L175</f>
        <v>0</v>
      </c>
      <c r="M174"/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120</v>
      </c>
      <c r="H175" s="90">
        <v>142</v>
      </c>
      <c r="I175" s="116">
        <f>SUM(I176:I178)</f>
        <v>0</v>
      </c>
      <c r="J175" s="127">
        <f>SUM(J176:J178)</f>
        <v>0</v>
      </c>
      <c r="K175" s="116">
        <f>SUM(K176:K178)</f>
        <v>0</v>
      </c>
      <c r="L175" s="115">
        <f>SUM(L176:L178)</f>
        <v>0</v>
      </c>
      <c r="M175"/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121</v>
      </c>
      <c r="H176" s="90">
        <v>143</v>
      </c>
      <c r="I176" s="136">
        <v>0</v>
      </c>
      <c r="J176" s="119">
        <v>0</v>
      </c>
      <c r="K176" s="119">
        <v>0</v>
      </c>
      <c r="L176" s="119">
        <v>0</v>
      </c>
      <c r="M176"/>
    </row>
    <row r="177" spans="1:13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122</v>
      </c>
      <c r="H177" s="90">
        <v>144</v>
      </c>
      <c r="I177" s="120">
        <v>0</v>
      </c>
      <c r="J177" s="139">
        <v>0</v>
      </c>
      <c r="K177" s="139">
        <v>0</v>
      </c>
      <c r="L177" s="139">
        <v>0</v>
      </c>
      <c r="M177"/>
    </row>
    <row r="178" spans="1:13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123</v>
      </c>
      <c r="H178" s="90">
        <v>145</v>
      </c>
      <c r="I178" s="120">
        <v>0</v>
      </c>
      <c r="J178" s="120">
        <v>0</v>
      </c>
      <c r="K178" s="120">
        <v>0</v>
      </c>
      <c r="L178" s="120">
        <v>0</v>
      </c>
      <c r="M178"/>
    </row>
    <row r="179" spans="1:13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124</v>
      </c>
      <c r="H179" s="90">
        <v>146</v>
      </c>
      <c r="I179" s="116">
        <f>I180</f>
        <v>0</v>
      </c>
      <c r="J179" s="127">
        <f>J180</f>
        <v>0</v>
      </c>
      <c r="K179" s="116">
        <f>K180</f>
        <v>0</v>
      </c>
      <c r="L179" s="115">
        <f>L180</f>
        <v>0</v>
      </c>
      <c r="M179"/>
    </row>
    <row r="180" spans="1:13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125</v>
      </c>
      <c r="H180" s="90">
        <v>147</v>
      </c>
      <c r="I180" s="123">
        <f>SUM(I181:I183)</f>
        <v>0</v>
      </c>
      <c r="J180" s="123">
        <f>SUM(J181:J183)</f>
        <v>0</v>
      </c>
      <c r="K180" s="123">
        <f>SUM(K181:K183)</f>
        <v>0</v>
      </c>
      <c r="L180" s="123">
        <f>SUM(L181:L183)</f>
        <v>0</v>
      </c>
      <c r="M180"/>
    </row>
    <row r="181" spans="1:13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126</v>
      </c>
      <c r="H181" s="90">
        <v>148</v>
      </c>
      <c r="I181" s="120">
        <v>0</v>
      </c>
      <c r="J181" s="119">
        <v>0</v>
      </c>
      <c r="K181" s="119">
        <v>0</v>
      </c>
      <c r="L181" s="119">
        <v>0</v>
      </c>
      <c r="M181"/>
    </row>
    <row r="182" spans="1:13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127</v>
      </c>
      <c r="H182" s="90">
        <v>149</v>
      </c>
      <c r="I182" s="119">
        <v>0</v>
      </c>
      <c r="J182" s="121">
        <v>0</v>
      </c>
      <c r="K182" s="121">
        <v>0</v>
      </c>
      <c r="L182" s="121">
        <v>0</v>
      </c>
      <c r="M182"/>
    </row>
    <row r="183" spans="1:13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128</v>
      </c>
      <c r="H183" s="90">
        <v>150</v>
      </c>
      <c r="I183" s="139">
        <v>0</v>
      </c>
      <c r="J183" s="139">
        <v>0</v>
      </c>
      <c r="K183" s="139">
        <v>0</v>
      </c>
      <c r="L183" s="139">
        <v>0</v>
      </c>
      <c r="M183"/>
    </row>
    <row r="184" spans="1:13" ht="57.75" customHeight="1">
      <c r="A184" s="49">
        <v>3</v>
      </c>
      <c r="B184" s="51"/>
      <c r="C184" s="49"/>
      <c r="D184" s="50"/>
      <c r="E184" s="50"/>
      <c r="F184" s="52"/>
      <c r="G184" s="88" t="s">
        <v>129</v>
      </c>
      <c r="H184" s="90">
        <v>151</v>
      </c>
      <c r="I184" s="115">
        <f>SUM(I185+I238+I303)</f>
        <v>31150</v>
      </c>
      <c r="J184" s="127">
        <f>SUM(J185+J238+J303)</f>
        <v>31150</v>
      </c>
      <c r="K184" s="116">
        <f>SUM(K185+K238+K303)</f>
        <v>31150</v>
      </c>
      <c r="L184" s="115">
        <f>SUM(L185+L238+L303)</f>
        <v>31150</v>
      </c>
      <c r="M184"/>
    </row>
    <row r="185" spans="1:13" ht="25.5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130</v>
      </c>
      <c r="H185" s="90">
        <v>152</v>
      </c>
      <c r="I185" s="115">
        <f>SUM(I186+I209+I216+I228+I232)</f>
        <v>31150</v>
      </c>
      <c r="J185" s="122">
        <f>SUM(J186+J209+J216+J228+J232)</f>
        <v>31150</v>
      </c>
      <c r="K185" s="122">
        <f>SUM(K186+K209+K216+K228+K232)</f>
        <v>31150</v>
      </c>
      <c r="L185" s="122">
        <f>SUM(L186+L209+L216+L228+L232)</f>
        <v>31150</v>
      </c>
      <c r="M185"/>
    </row>
    <row r="186" spans="1:13" ht="25.5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131</v>
      </c>
      <c r="H186" s="90">
        <v>153</v>
      </c>
      <c r="I186" s="122">
        <f>SUM(I187+I190+I195+I201+I206)</f>
        <v>31150</v>
      </c>
      <c r="J186" s="127">
        <f>SUM(J187+J190+J195+J201+J206)</f>
        <v>31150</v>
      </c>
      <c r="K186" s="116">
        <f>SUM(K187+K190+K195+K201+K206)</f>
        <v>31150</v>
      </c>
      <c r="L186" s="115">
        <f>SUM(L187+L190+L195+L201+L206)</f>
        <v>31150</v>
      </c>
      <c r="M186"/>
    </row>
    <row r="187" spans="1:13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132</v>
      </c>
      <c r="H187" s="90">
        <v>154</v>
      </c>
      <c r="I187" s="115">
        <f t="shared" ref="I187:L188" si="18">I188</f>
        <v>0</v>
      </c>
      <c r="J187" s="128">
        <f t="shared" si="18"/>
        <v>0</v>
      </c>
      <c r="K187" s="123">
        <f t="shared" si="18"/>
        <v>0</v>
      </c>
      <c r="L187" s="122">
        <f t="shared" si="18"/>
        <v>0</v>
      </c>
    </row>
    <row r="188" spans="1:13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132</v>
      </c>
      <c r="H188" s="90">
        <v>155</v>
      </c>
      <c r="I188" s="122">
        <f t="shared" si="18"/>
        <v>0</v>
      </c>
      <c r="J188" s="115">
        <f t="shared" si="18"/>
        <v>0</v>
      </c>
      <c r="K188" s="115">
        <f t="shared" si="18"/>
        <v>0</v>
      </c>
      <c r="L188" s="115">
        <f t="shared" si="18"/>
        <v>0</v>
      </c>
    </row>
    <row r="189" spans="1:13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132</v>
      </c>
      <c r="H189" s="90">
        <v>156</v>
      </c>
      <c r="I189" s="121">
        <v>0</v>
      </c>
      <c r="J189" s="121">
        <v>0</v>
      </c>
      <c r="K189" s="121">
        <v>0</v>
      </c>
      <c r="L189" s="121">
        <v>0</v>
      </c>
    </row>
    <row r="190" spans="1:13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133</v>
      </c>
      <c r="H190" s="90">
        <v>157</v>
      </c>
      <c r="I190" s="122">
        <f>I191</f>
        <v>20000</v>
      </c>
      <c r="J190" s="128">
        <f>J191</f>
        <v>20000</v>
      </c>
      <c r="K190" s="123">
        <f>K191</f>
        <v>20000</v>
      </c>
      <c r="L190" s="122">
        <f>L191</f>
        <v>20000</v>
      </c>
    </row>
    <row r="191" spans="1:13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133</v>
      </c>
      <c r="H191" s="90">
        <v>158</v>
      </c>
      <c r="I191" s="115">
        <f>SUM(I192:I194)</f>
        <v>20000</v>
      </c>
      <c r="J191" s="127">
        <f>SUM(J192:J194)</f>
        <v>20000</v>
      </c>
      <c r="K191" s="116">
        <f>SUM(K192:K194)</f>
        <v>20000</v>
      </c>
      <c r="L191" s="115">
        <f>SUM(L192:L194)</f>
        <v>20000</v>
      </c>
    </row>
    <row r="192" spans="1:13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134</v>
      </c>
      <c r="H192" s="90">
        <v>159</v>
      </c>
      <c r="I192" s="119">
        <v>0</v>
      </c>
      <c r="J192" s="119">
        <v>0</v>
      </c>
      <c r="K192" s="119">
        <v>0</v>
      </c>
      <c r="L192" s="139">
        <v>0</v>
      </c>
    </row>
    <row r="193" spans="1:13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135</v>
      </c>
      <c r="H193" s="90">
        <v>160</v>
      </c>
      <c r="I193" s="121">
        <v>0</v>
      </c>
      <c r="J193" s="121">
        <v>0</v>
      </c>
      <c r="K193" s="121">
        <v>0</v>
      </c>
      <c r="L193" s="121">
        <v>0</v>
      </c>
    </row>
    <row r="194" spans="1:13" ht="25.5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136</v>
      </c>
      <c r="H194" s="90">
        <v>161</v>
      </c>
      <c r="I194" s="119">
        <v>20000</v>
      </c>
      <c r="J194" s="119">
        <v>20000</v>
      </c>
      <c r="K194" s="119">
        <v>20000</v>
      </c>
      <c r="L194" s="139">
        <v>20000</v>
      </c>
      <c r="M194"/>
    </row>
    <row r="195" spans="1:13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137</v>
      </c>
      <c r="H195" s="90">
        <v>162</v>
      </c>
      <c r="I195" s="115">
        <f>I196</f>
        <v>6200</v>
      </c>
      <c r="J195" s="127">
        <f>J196</f>
        <v>6200</v>
      </c>
      <c r="K195" s="116">
        <f>K196</f>
        <v>6200</v>
      </c>
      <c r="L195" s="115">
        <f>L196</f>
        <v>6200</v>
      </c>
    </row>
    <row r="196" spans="1:13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137</v>
      </c>
      <c r="H196" s="90">
        <v>163</v>
      </c>
      <c r="I196" s="115">
        <f>SUM(I197:I200)</f>
        <v>6200</v>
      </c>
      <c r="J196" s="115">
        <f>SUM(J197:J200)</f>
        <v>6200</v>
      </c>
      <c r="K196" s="115">
        <f>SUM(K197:K200)</f>
        <v>6200</v>
      </c>
      <c r="L196" s="115">
        <f>SUM(L197:L200)</f>
        <v>6200</v>
      </c>
    </row>
    <row r="197" spans="1:13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138</v>
      </c>
      <c r="H197" s="90">
        <v>164</v>
      </c>
      <c r="I197" s="121">
        <v>0</v>
      </c>
      <c r="J197" s="121">
        <v>0</v>
      </c>
      <c r="K197" s="121">
        <v>0</v>
      </c>
      <c r="L197" s="139">
        <v>0</v>
      </c>
    </row>
    <row r="198" spans="1:13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139</v>
      </c>
      <c r="H198" s="90">
        <v>165</v>
      </c>
      <c r="I198" s="119">
        <v>1200</v>
      </c>
      <c r="J198" s="121">
        <v>1200</v>
      </c>
      <c r="K198" s="121">
        <v>1200</v>
      </c>
      <c r="L198" s="121">
        <v>1200</v>
      </c>
    </row>
    <row r="199" spans="1:13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140</v>
      </c>
      <c r="H199" s="90">
        <v>166</v>
      </c>
      <c r="I199" s="119">
        <v>0</v>
      </c>
      <c r="J199" s="126">
        <v>0</v>
      </c>
      <c r="K199" s="126">
        <v>0</v>
      </c>
      <c r="L199" s="126">
        <v>0</v>
      </c>
    </row>
    <row r="200" spans="1:13" ht="26.25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141</v>
      </c>
      <c r="H200" s="90">
        <v>167</v>
      </c>
      <c r="I200" s="140">
        <v>5000</v>
      </c>
      <c r="J200" s="141">
        <v>5000</v>
      </c>
      <c r="K200" s="121">
        <v>5000</v>
      </c>
      <c r="L200" s="121">
        <v>5000</v>
      </c>
      <c r="M200"/>
    </row>
    <row r="201" spans="1:13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142</v>
      </c>
      <c r="H201" s="90">
        <v>168</v>
      </c>
      <c r="I201" s="115">
        <f>I202</f>
        <v>0</v>
      </c>
      <c r="J201" s="129">
        <f>J202</f>
        <v>0</v>
      </c>
      <c r="K201" s="117">
        <f>K202</f>
        <v>0</v>
      </c>
      <c r="L201" s="118">
        <f>L202</f>
        <v>0</v>
      </c>
    </row>
    <row r="202" spans="1:13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142</v>
      </c>
      <c r="H202" s="90">
        <v>169</v>
      </c>
      <c r="I202" s="122">
        <f>SUM(I203:I205)</f>
        <v>0</v>
      </c>
      <c r="J202" s="127">
        <f>SUM(J203:J205)</f>
        <v>0</v>
      </c>
      <c r="K202" s="116">
        <f>SUM(K203:K205)</f>
        <v>0</v>
      </c>
      <c r="L202" s="115">
        <f>SUM(L203:L205)</f>
        <v>0</v>
      </c>
    </row>
    <row r="203" spans="1:13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143</v>
      </c>
      <c r="H203" s="90">
        <v>170</v>
      </c>
      <c r="I203" s="121">
        <v>0</v>
      </c>
      <c r="J203" s="121">
        <v>0</v>
      </c>
      <c r="K203" s="121">
        <v>0</v>
      </c>
      <c r="L203" s="139">
        <v>0</v>
      </c>
    </row>
    <row r="204" spans="1:13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144</v>
      </c>
      <c r="H204" s="90">
        <v>171</v>
      </c>
      <c r="I204" s="119">
        <v>0</v>
      </c>
      <c r="J204" s="119">
        <v>0</v>
      </c>
      <c r="K204" s="120">
        <v>0</v>
      </c>
      <c r="L204" s="121">
        <v>0</v>
      </c>
      <c r="M204"/>
    </row>
    <row r="205" spans="1:13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145</v>
      </c>
      <c r="H205" s="90">
        <v>172</v>
      </c>
      <c r="I205" s="119">
        <v>0</v>
      </c>
      <c r="J205" s="119">
        <v>0</v>
      </c>
      <c r="K205" s="119">
        <v>0</v>
      </c>
      <c r="L205" s="121">
        <v>0</v>
      </c>
    </row>
    <row r="206" spans="1:13" ht="25.5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146</v>
      </c>
      <c r="H206" s="90">
        <v>173</v>
      </c>
      <c r="I206" s="115">
        <f t="shared" ref="I206:L207" si="19">I207</f>
        <v>4950</v>
      </c>
      <c r="J206" s="127">
        <f t="shared" si="19"/>
        <v>4950</v>
      </c>
      <c r="K206" s="116">
        <f t="shared" si="19"/>
        <v>4950</v>
      </c>
      <c r="L206" s="115">
        <f t="shared" si="19"/>
        <v>4950</v>
      </c>
      <c r="M206"/>
    </row>
    <row r="207" spans="1:13" ht="25.5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146</v>
      </c>
      <c r="H207" s="90">
        <v>174</v>
      </c>
      <c r="I207" s="116">
        <f t="shared" si="19"/>
        <v>4950</v>
      </c>
      <c r="J207" s="116">
        <f t="shared" si="19"/>
        <v>4950</v>
      </c>
      <c r="K207" s="116">
        <f t="shared" si="19"/>
        <v>4950</v>
      </c>
      <c r="L207" s="116">
        <f t="shared" si="19"/>
        <v>4950</v>
      </c>
      <c r="M207"/>
    </row>
    <row r="208" spans="1:13" ht="25.5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146</v>
      </c>
      <c r="H208" s="90">
        <v>175</v>
      </c>
      <c r="I208" s="119">
        <v>4950</v>
      </c>
      <c r="J208" s="121">
        <v>4950</v>
      </c>
      <c r="K208" s="121">
        <v>4950</v>
      </c>
      <c r="L208" s="121">
        <v>4950</v>
      </c>
      <c r="M208"/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147</v>
      </c>
      <c r="H209" s="90">
        <v>176</v>
      </c>
      <c r="I209" s="115">
        <f t="shared" ref="I209:L210" si="20">I210</f>
        <v>0</v>
      </c>
      <c r="J209" s="129">
        <f t="shared" si="20"/>
        <v>0</v>
      </c>
      <c r="K209" s="117">
        <f t="shared" si="20"/>
        <v>0</v>
      </c>
      <c r="L209" s="118">
        <f t="shared" si="20"/>
        <v>0</v>
      </c>
      <c r="M209"/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147</v>
      </c>
      <c r="H210" s="90">
        <v>177</v>
      </c>
      <c r="I210" s="122">
        <f t="shared" si="20"/>
        <v>0</v>
      </c>
      <c r="J210" s="127">
        <f t="shared" si="20"/>
        <v>0</v>
      </c>
      <c r="K210" s="116">
        <f t="shared" si="20"/>
        <v>0</v>
      </c>
      <c r="L210" s="115">
        <f t="shared" si="20"/>
        <v>0</v>
      </c>
      <c r="M210"/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147</v>
      </c>
      <c r="H211" s="90">
        <v>178</v>
      </c>
      <c r="I211" s="115">
        <f>SUM(I212:I215)</f>
        <v>0</v>
      </c>
      <c r="J211" s="128">
        <f>SUM(J212:J215)</f>
        <v>0</v>
      </c>
      <c r="K211" s="123">
        <f>SUM(K212:K215)</f>
        <v>0</v>
      </c>
      <c r="L211" s="122">
        <f>SUM(L212:L215)</f>
        <v>0</v>
      </c>
      <c r="M211"/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148</v>
      </c>
      <c r="H212" s="90">
        <v>179</v>
      </c>
      <c r="I212" s="121">
        <v>0</v>
      </c>
      <c r="J212" s="121">
        <v>0</v>
      </c>
      <c r="K212" s="121">
        <v>0</v>
      </c>
      <c r="L212" s="121">
        <v>0</v>
      </c>
      <c r="M212"/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149</v>
      </c>
      <c r="H213" s="90">
        <v>180</v>
      </c>
      <c r="I213" s="121">
        <v>0</v>
      </c>
      <c r="J213" s="121">
        <v>0</v>
      </c>
      <c r="K213" s="121">
        <v>0</v>
      </c>
      <c r="L213" s="121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150</v>
      </c>
      <c r="H214" s="90">
        <v>181</v>
      </c>
      <c r="I214" s="121">
        <v>0</v>
      </c>
      <c r="J214" s="121">
        <v>0</v>
      </c>
      <c r="K214" s="121">
        <v>0</v>
      </c>
      <c r="L214" s="121">
        <v>0</v>
      </c>
      <c r="M214"/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151</v>
      </c>
      <c r="H215" s="90">
        <v>182</v>
      </c>
      <c r="I215" s="121">
        <v>0</v>
      </c>
      <c r="J215" s="121">
        <v>0</v>
      </c>
      <c r="K215" s="121">
        <v>0</v>
      </c>
      <c r="L215" s="139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152</v>
      </c>
      <c r="H216" s="90">
        <v>183</v>
      </c>
      <c r="I216" s="115">
        <f>SUM(I217+I220)</f>
        <v>0</v>
      </c>
      <c r="J216" s="127">
        <f>SUM(J217+J220)</f>
        <v>0</v>
      </c>
      <c r="K216" s="116">
        <f>SUM(K217+K220)</f>
        <v>0</v>
      </c>
      <c r="L216" s="115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153</v>
      </c>
      <c r="H217" s="90">
        <v>184</v>
      </c>
      <c r="I217" s="122">
        <f t="shared" ref="I217:L218" si="21">I218</f>
        <v>0</v>
      </c>
      <c r="J217" s="128">
        <f t="shared" si="21"/>
        <v>0</v>
      </c>
      <c r="K217" s="123">
        <f t="shared" si="21"/>
        <v>0</v>
      </c>
      <c r="L217" s="122">
        <f t="shared" si="21"/>
        <v>0</v>
      </c>
      <c r="M217"/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153</v>
      </c>
      <c r="H218" s="90">
        <v>185</v>
      </c>
      <c r="I218" s="115">
        <f t="shared" si="21"/>
        <v>0</v>
      </c>
      <c r="J218" s="127">
        <f t="shared" si="21"/>
        <v>0</v>
      </c>
      <c r="K218" s="116">
        <f t="shared" si="21"/>
        <v>0</v>
      </c>
      <c r="L218" s="115">
        <f t="shared" si="21"/>
        <v>0</v>
      </c>
      <c r="M218"/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153</v>
      </c>
      <c r="H219" s="90">
        <v>186</v>
      </c>
      <c r="I219" s="139">
        <v>0</v>
      </c>
      <c r="J219" s="139">
        <v>0</v>
      </c>
      <c r="K219" s="139">
        <v>0</v>
      </c>
      <c r="L219" s="139">
        <v>0</v>
      </c>
      <c r="M219"/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154</v>
      </c>
      <c r="H220" s="90">
        <v>187</v>
      </c>
      <c r="I220" s="115">
        <f>I221</f>
        <v>0</v>
      </c>
      <c r="J220" s="127">
        <f>J221</f>
        <v>0</v>
      </c>
      <c r="K220" s="116">
        <f>K221</f>
        <v>0</v>
      </c>
      <c r="L220" s="115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154</v>
      </c>
      <c r="H221" s="90">
        <v>188</v>
      </c>
      <c r="I221" s="115">
        <f>SUM(I222:I227)</f>
        <v>0</v>
      </c>
      <c r="J221" s="115">
        <f>SUM(J222:J227)</f>
        <v>0</v>
      </c>
      <c r="K221" s="115">
        <f>SUM(K222:K227)</f>
        <v>0</v>
      </c>
      <c r="L221" s="115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155</v>
      </c>
      <c r="H222" s="90">
        <v>189</v>
      </c>
      <c r="I222" s="121">
        <v>0</v>
      </c>
      <c r="J222" s="121">
        <v>0</v>
      </c>
      <c r="K222" s="121">
        <v>0</v>
      </c>
      <c r="L222" s="139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156</v>
      </c>
      <c r="H223" s="90">
        <v>190</v>
      </c>
      <c r="I223" s="121">
        <v>0</v>
      </c>
      <c r="J223" s="121">
        <v>0</v>
      </c>
      <c r="K223" s="121">
        <v>0</v>
      </c>
      <c r="L223" s="121">
        <v>0</v>
      </c>
      <c r="M223"/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157</v>
      </c>
      <c r="H224" s="90">
        <v>191</v>
      </c>
      <c r="I224" s="121">
        <v>0</v>
      </c>
      <c r="J224" s="121">
        <v>0</v>
      </c>
      <c r="K224" s="121">
        <v>0</v>
      </c>
      <c r="L224" s="121">
        <v>0</v>
      </c>
    </row>
    <row r="225" spans="1:13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158</v>
      </c>
      <c r="H225" s="90">
        <v>192</v>
      </c>
      <c r="I225" s="121">
        <v>0</v>
      </c>
      <c r="J225" s="121">
        <v>0</v>
      </c>
      <c r="K225" s="121">
        <v>0</v>
      </c>
      <c r="L225" s="139">
        <v>0</v>
      </c>
      <c r="M225"/>
    </row>
    <row r="226" spans="1:13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159</v>
      </c>
      <c r="H226" s="90">
        <v>193</v>
      </c>
      <c r="I226" s="121">
        <v>0</v>
      </c>
      <c r="J226" s="121">
        <v>0</v>
      </c>
      <c r="K226" s="121">
        <v>0</v>
      </c>
      <c r="L226" s="121">
        <v>0</v>
      </c>
    </row>
    <row r="227" spans="1:13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154</v>
      </c>
      <c r="H227" s="90">
        <v>194</v>
      </c>
      <c r="I227" s="121">
        <v>0</v>
      </c>
      <c r="J227" s="121">
        <v>0</v>
      </c>
      <c r="K227" s="121">
        <v>0</v>
      </c>
      <c r="L227" s="139">
        <v>0</v>
      </c>
    </row>
    <row r="228" spans="1:13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160</v>
      </c>
      <c r="H228" s="90">
        <v>195</v>
      </c>
      <c r="I228" s="122">
        <f t="shared" ref="I228:L230" si="22">I229</f>
        <v>0</v>
      </c>
      <c r="J228" s="128">
        <f t="shared" si="22"/>
        <v>0</v>
      </c>
      <c r="K228" s="123">
        <f t="shared" si="22"/>
        <v>0</v>
      </c>
      <c r="L228" s="123">
        <f t="shared" si="22"/>
        <v>0</v>
      </c>
      <c r="M228"/>
    </row>
    <row r="229" spans="1:13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160</v>
      </c>
      <c r="H229" s="90">
        <v>196</v>
      </c>
      <c r="I229" s="124">
        <f t="shared" si="22"/>
        <v>0</v>
      </c>
      <c r="J229" s="133">
        <f t="shared" si="22"/>
        <v>0</v>
      </c>
      <c r="K229" s="125">
        <f t="shared" si="22"/>
        <v>0</v>
      </c>
      <c r="L229" s="125">
        <f t="shared" si="22"/>
        <v>0</v>
      </c>
      <c r="M229"/>
    </row>
    <row r="230" spans="1:13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161</v>
      </c>
      <c r="H230" s="90">
        <v>197</v>
      </c>
      <c r="I230" s="115">
        <f t="shared" si="22"/>
        <v>0</v>
      </c>
      <c r="J230" s="127">
        <f t="shared" si="22"/>
        <v>0</v>
      </c>
      <c r="K230" s="116">
        <f t="shared" si="22"/>
        <v>0</v>
      </c>
      <c r="L230" s="116">
        <f t="shared" si="22"/>
        <v>0</v>
      </c>
      <c r="M230"/>
    </row>
    <row r="231" spans="1:13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161</v>
      </c>
      <c r="H231" s="90">
        <v>198</v>
      </c>
      <c r="I231" s="121">
        <v>0</v>
      </c>
      <c r="J231" s="121">
        <v>0</v>
      </c>
      <c r="K231" s="121">
        <v>0</v>
      </c>
      <c r="L231" s="121">
        <v>0</v>
      </c>
      <c r="M231"/>
    </row>
    <row r="232" spans="1:13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162</v>
      </c>
      <c r="H232" s="90">
        <v>199</v>
      </c>
      <c r="I232" s="115">
        <f t="shared" ref="I232:L233" si="23">I233</f>
        <v>0</v>
      </c>
      <c r="J232" s="115">
        <f t="shared" si="23"/>
        <v>0</v>
      </c>
      <c r="K232" s="115">
        <f t="shared" si="23"/>
        <v>0</v>
      </c>
      <c r="L232" s="115">
        <f t="shared" si="23"/>
        <v>0</v>
      </c>
      <c r="M232"/>
    </row>
    <row r="233" spans="1:13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162</v>
      </c>
      <c r="H233" s="90">
        <v>200</v>
      </c>
      <c r="I233" s="115">
        <f t="shared" si="23"/>
        <v>0</v>
      </c>
      <c r="J233" s="115">
        <f t="shared" si="23"/>
        <v>0</v>
      </c>
      <c r="K233" s="115">
        <f t="shared" si="23"/>
        <v>0</v>
      </c>
      <c r="L233" s="115">
        <f t="shared" si="23"/>
        <v>0</v>
      </c>
      <c r="M233"/>
    </row>
    <row r="234" spans="1:13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162</v>
      </c>
      <c r="H234" s="90">
        <v>201</v>
      </c>
      <c r="I234" s="115">
        <f>SUM(I235:I237)</f>
        <v>0</v>
      </c>
      <c r="J234" s="115">
        <f>SUM(J235:J237)</f>
        <v>0</v>
      </c>
      <c r="K234" s="115">
        <f>SUM(K235:K237)</f>
        <v>0</v>
      </c>
      <c r="L234" s="115">
        <f>SUM(L235:L237)</f>
        <v>0</v>
      </c>
      <c r="M234"/>
    </row>
    <row r="235" spans="1:13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163</v>
      </c>
      <c r="H235" s="90">
        <v>202</v>
      </c>
      <c r="I235" s="121">
        <v>0</v>
      </c>
      <c r="J235" s="121">
        <v>0</v>
      </c>
      <c r="K235" s="121">
        <v>0</v>
      </c>
      <c r="L235" s="121">
        <v>0</v>
      </c>
    </row>
    <row r="236" spans="1:13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164</v>
      </c>
      <c r="H236" s="90">
        <v>203</v>
      </c>
      <c r="I236" s="121">
        <v>0</v>
      </c>
      <c r="J236" s="121">
        <v>0</v>
      </c>
      <c r="K236" s="121">
        <v>0</v>
      </c>
      <c r="L236" s="121">
        <v>0</v>
      </c>
    </row>
    <row r="237" spans="1:13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165</v>
      </c>
      <c r="H237" s="90">
        <v>204</v>
      </c>
      <c r="I237" s="121">
        <v>0</v>
      </c>
      <c r="J237" s="121">
        <v>0</v>
      </c>
      <c r="K237" s="121">
        <v>0</v>
      </c>
      <c r="L237" s="121">
        <v>0</v>
      </c>
      <c r="M237"/>
    </row>
    <row r="238" spans="1:13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166</v>
      </c>
      <c r="H238" s="90">
        <v>205</v>
      </c>
      <c r="I238" s="115">
        <f>SUM(I239+I271)</f>
        <v>0</v>
      </c>
      <c r="J238" s="127">
        <f>SUM(J239+J271)</f>
        <v>0</v>
      </c>
      <c r="K238" s="116">
        <f>SUM(K239+K271)</f>
        <v>0</v>
      </c>
      <c r="L238" s="116">
        <f>SUM(L239+L271)</f>
        <v>0</v>
      </c>
      <c r="M238"/>
    </row>
    <row r="239" spans="1:13" ht="38.2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167</v>
      </c>
      <c r="H239" s="90">
        <v>206</v>
      </c>
      <c r="I239" s="124">
        <f>SUM(I240+I249+I253+I257+I261+I264+I267)</f>
        <v>0</v>
      </c>
      <c r="J239" s="133">
        <f>SUM(J240+J249+J253+J257+J261+J264+J267)</f>
        <v>0</v>
      </c>
      <c r="K239" s="125">
        <f>SUM(K240+K249+K253+K257+K261+K264+K267)</f>
        <v>0</v>
      </c>
      <c r="L239" s="125">
        <f>SUM(L240+L249+L253+L257+L261+L264+L267)</f>
        <v>0</v>
      </c>
      <c r="M239"/>
    </row>
    <row r="240" spans="1:13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168</v>
      </c>
      <c r="H240" s="90">
        <v>207</v>
      </c>
      <c r="I240" s="124">
        <f>I241</f>
        <v>0</v>
      </c>
      <c r="J240" s="124">
        <f>J241</f>
        <v>0</v>
      </c>
      <c r="K240" s="124">
        <f>K241</f>
        <v>0</v>
      </c>
      <c r="L240" s="124">
        <f>L241</f>
        <v>0</v>
      </c>
    </row>
    <row r="241" spans="1:13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169</v>
      </c>
      <c r="H241" s="90">
        <v>208</v>
      </c>
      <c r="I241" s="115">
        <f>SUM(I242:I242)</f>
        <v>0</v>
      </c>
      <c r="J241" s="127">
        <f>SUM(J242:J242)</f>
        <v>0</v>
      </c>
      <c r="K241" s="116">
        <f>SUM(K242:K242)</f>
        <v>0</v>
      </c>
      <c r="L241" s="116">
        <f>SUM(L242:L242)</f>
        <v>0</v>
      </c>
    </row>
    <row r="242" spans="1:13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169</v>
      </c>
      <c r="H242" s="90">
        <v>209</v>
      </c>
      <c r="I242" s="121">
        <v>0</v>
      </c>
      <c r="J242" s="121">
        <v>0</v>
      </c>
      <c r="K242" s="121">
        <v>0</v>
      </c>
      <c r="L242" s="121">
        <v>0</v>
      </c>
    </row>
    <row r="243" spans="1:13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170</v>
      </c>
      <c r="H243" s="90">
        <v>210</v>
      </c>
      <c r="I243" s="115">
        <f>SUM(I244:I245)</f>
        <v>0</v>
      </c>
      <c r="J243" s="115">
        <f>SUM(J244:J245)</f>
        <v>0</v>
      </c>
      <c r="K243" s="115">
        <f>SUM(K244:K245)</f>
        <v>0</v>
      </c>
      <c r="L243" s="115">
        <f>SUM(L244:L245)</f>
        <v>0</v>
      </c>
    </row>
    <row r="244" spans="1:13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171</v>
      </c>
      <c r="H244" s="90">
        <v>211</v>
      </c>
      <c r="I244" s="121">
        <v>0</v>
      </c>
      <c r="J244" s="121">
        <v>0</v>
      </c>
      <c r="K244" s="121">
        <v>0</v>
      </c>
      <c r="L244" s="121">
        <v>0</v>
      </c>
    </row>
    <row r="245" spans="1:13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172</v>
      </c>
      <c r="H245" s="90">
        <v>212</v>
      </c>
      <c r="I245" s="121">
        <v>0</v>
      </c>
      <c r="J245" s="121">
        <v>0</v>
      </c>
      <c r="K245" s="121">
        <v>0</v>
      </c>
      <c r="L245" s="121">
        <v>0</v>
      </c>
    </row>
    <row r="246" spans="1:13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173</v>
      </c>
      <c r="H246" s="90">
        <v>213</v>
      </c>
      <c r="I246" s="115">
        <f>SUM(I247:I248)</f>
        <v>0</v>
      </c>
      <c r="J246" s="115">
        <f>SUM(J247:J248)</f>
        <v>0</v>
      </c>
      <c r="K246" s="115">
        <f>SUM(K247:K248)</f>
        <v>0</v>
      </c>
      <c r="L246" s="115">
        <f>SUM(L247:L248)</f>
        <v>0</v>
      </c>
    </row>
    <row r="247" spans="1:13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174</v>
      </c>
      <c r="H247" s="90">
        <v>214</v>
      </c>
      <c r="I247" s="121">
        <v>0</v>
      </c>
      <c r="J247" s="121">
        <v>0</v>
      </c>
      <c r="K247" s="121">
        <v>0</v>
      </c>
      <c r="L247" s="121">
        <v>0</v>
      </c>
    </row>
    <row r="248" spans="1:13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175</v>
      </c>
      <c r="H248" s="90">
        <v>215</v>
      </c>
      <c r="I248" s="121">
        <v>0</v>
      </c>
      <c r="J248" s="121">
        <v>0</v>
      </c>
      <c r="K248" s="121">
        <v>0</v>
      </c>
      <c r="L248" s="121">
        <v>0</v>
      </c>
    </row>
    <row r="249" spans="1:13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176</v>
      </c>
      <c r="H249" s="90">
        <v>216</v>
      </c>
      <c r="I249" s="115">
        <f>I250</f>
        <v>0</v>
      </c>
      <c r="J249" s="115">
        <f>J250</f>
        <v>0</v>
      </c>
      <c r="K249" s="115">
        <f>K250</f>
        <v>0</v>
      </c>
      <c r="L249" s="115">
        <f>L250</f>
        <v>0</v>
      </c>
    </row>
    <row r="250" spans="1:13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176</v>
      </c>
      <c r="H250" s="90">
        <v>217</v>
      </c>
      <c r="I250" s="115">
        <f>SUM(I251:I252)</f>
        <v>0</v>
      </c>
      <c r="J250" s="127">
        <f>SUM(J251:J252)</f>
        <v>0</v>
      </c>
      <c r="K250" s="116">
        <f>SUM(K251:K252)</f>
        <v>0</v>
      </c>
      <c r="L250" s="116">
        <f>SUM(L251:L252)</f>
        <v>0</v>
      </c>
    </row>
    <row r="251" spans="1:13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177</v>
      </c>
      <c r="H251" s="90">
        <v>218</v>
      </c>
      <c r="I251" s="121">
        <v>0</v>
      </c>
      <c r="J251" s="121">
        <v>0</v>
      </c>
      <c r="K251" s="121">
        <v>0</v>
      </c>
      <c r="L251" s="121">
        <v>0</v>
      </c>
      <c r="M251"/>
    </row>
    <row r="252" spans="1:13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178</v>
      </c>
      <c r="H252" s="90">
        <v>219</v>
      </c>
      <c r="I252" s="121">
        <v>0</v>
      </c>
      <c r="J252" s="121">
        <v>0</v>
      </c>
      <c r="K252" s="121">
        <v>0</v>
      </c>
      <c r="L252" s="121">
        <v>0</v>
      </c>
      <c r="M252"/>
    </row>
    <row r="253" spans="1:13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179</v>
      </c>
      <c r="H253" s="90">
        <v>220</v>
      </c>
      <c r="I253" s="122">
        <f>I254</f>
        <v>0</v>
      </c>
      <c r="J253" s="128">
        <f>J254</f>
        <v>0</v>
      </c>
      <c r="K253" s="123">
        <f>K254</f>
        <v>0</v>
      </c>
      <c r="L253" s="123">
        <f>L254</f>
        <v>0</v>
      </c>
      <c r="M253"/>
    </row>
    <row r="254" spans="1:13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179</v>
      </c>
      <c r="H254" s="90">
        <v>221</v>
      </c>
      <c r="I254" s="115">
        <f>I255+I256</f>
        <v>0</v>
      </c>
      <c r="J254" s="115">
        <f>J255+J256</f>
        <v>0</v>
      </c>
      <c r="K254" s="115">
        <f>K255+K256</f>
        <v>0</v>
      </c>
      <c r="L254" s="115">
        <f>L255+L256</f>
        <v>0</v>
      </c>
      <c r="M254"/>
    </row>
    <row r="255" spans="1:13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180</v>
      </c>
      <c r="H255" s="90">
        <v>222</v>
      </c>
      <c r="I255" s="121">
        <v>0</v>
      </c>
      <c r="J255" s="121">
        <v>0</v>
      </c>
      <c r="K255" s="121">
        <v>0</v>
      </c>
      <c r="L255" s="121">
        <v>0</v>
      </c>
      <c r="M255"/>
    </row>
    <row r="256" spans="1:13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181</v>
      </c>
      <c r="H256" s="90">
        <v>223</v>
      </c>
      <c r="I256" s="139">
        <v>0</v>
      </c>
      <c r="J256" s="136">
        <v>0</v>
      </c>
      <c r="K256" s="139">
        <v>0</v>
      </c>
      <c r="L256" s="139">
        <v>0</v>
      </c>
      <c r="M256"/>
    </row>
    <row r="257" spans="1:13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182</v>
      </c>
      <c r="H257" s="90">
        <v>224</v>
      </c>
      <c r="I257" s="115">
        <f>I258</f>
        <v>0</v>
      </c>
      <c r="J257" s="116">
        <f>J258</f>
        <v>0</v>
      </c>
      <c r="K257" s="115">
        <f>K258</f>
        <v>0</v>
      </c>
      <c r="L257" s="116">
        <f>L258</f>
        <v>0</v>
      </c>
    </row>
    <row r="258" spans="1:13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182</v>
      </c>
      <c r="H258" s="90">
        <v>225</v>
      </c>
      <c r="I258" s="122">
        <f>SUM(I259:I260)</f>
        <v>0</v>
      </c>
      <c r="J258" s="128">
        <f>SUM(J259:J260)</f>
        <v>0</v>
      </c>
      <c r="K258" s="123">
        <f>SUM(K259:K260)</f>
        <v>0</v>
      </c>
      <c r="L258" s="123">
        <f>SUM(L259:L260)</f>
        <v>0</v>
      </c>
    </row>
    <row r="259" spans="1:13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183</v>
      </c>
      <c r="H259" s="90">
        <v>226</v>
      </c>
      <c r="I259" s="121">
        <v>0</v>
      </c>
      <c r="J259" s="121">
        <v>0</v>
      </c>
      <c r="K259" s="121">
        <v>0</v>
      </c>
      <c r="L259" s="121">
        <v>0</v>
      </c>
      <c r="M259"/>
    </row>
    <row r="260" spans="1:13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184</v>
      </c>
      <c r="H260" s="90">
        <v>227</v>
      </c>
      <c r="I260" s="121">
        <v>0</v>
      </c>
      <c r="J260" s="121">
        <v>0</v>
      </c>
      <c r="K260" s="121">
        <v>0</v>
      </c>
      <c r="L260" s="121">
        <v>0</v>
      </c>
      <c r="M260"/>
    </row>
    <row r="261" spans="1:13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185</v>
      </c>
      <c r="H261" s="90">
        <v>228</v>
      </c>
      <c r="I261" s="115">
        <f t="shared" ref="I261:L262" si="24">I262</f>
        <v>0</v>
      </c>
      <c r="J261" s="127">
        <f t="shared" si="24"/>
        <v>0</v>
      </c>
      <c r="K261" s="116">
        <f t="shared" si="24"/>
        <v>0</v>
      </c>
      <c r="L261" s="116">
        <f t="shared" si="24"/>
        <v>0</v>
      </c>
    </row>
    <row r="262" spans="1:13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185</v>
      </c>
      <c r="H262" s="90">
        <v>229</v>
      </c>
      <c r="I262" s="116">
        <f t="shared" si="24"/>
        <v>0</v>
      </c>
      <c r="J262" s="127">
        <f t="shared" si="24"/>
        <v>0</v>
      </c>
      <c r="K262" s="116">
        <f t="shared" si="24"/>
        <v>0</v>
      </c>
      <c r="L262" s="116">
        <f t="shared" si="24"/>
        <v>0</v>
      </c>
    </row>
    <row r="263" spans="1:13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185</v>
      </c>
      <c r="H263" s="90">
        <v>230</v>
      </c>
      <c r="I263" s="139">
        <v>0</v>
      </c>
      <c r="J263" s="139">
        <v>0</v>
      </c>
      <c r="K263" s="139">
        <v>0</v>
      </c>
      <c r="L263" s="139">
        <v>0</v>
      </c>
    </row>
    <row r="264" spans="1:13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186</v>
      </c>
      <c r="H264" s="90">
        <v>231</v>
      </c>
      <c r="I264" s="115">
        <f t="shared" ref="I264:L265" si="25">I265</f>
        <v>0</v>
      </c>
      <c r="J264" s="127">
        <f t="shared" si="25"/>
        <v>0</v>
      </c>
      <c r="K264" s="116">
        <f t="shared" si="25"/>
        <v>0</v>
      </c>
      <c r="L264" s="116">
        <f t="shared" si="25"/>
        <v>0</v>
      </c>
    </row>
    <row r="265" spans="1:13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186</v>
      </c>
      <c r="H265" s="90">
        <v>232</v>
      </c>
      <c r="I265" s="115">
        <f t="shared" si="25"/>
        <v>0</v>
      </c>
      <c r="J265" s="127">
        <f t="shared" si="25"/>
        <v>0</v>
      </c>
      <c r="K265" s="116">
        <f t="shared" si="25"/>
        <v>0</v>
      </c>
      <c r="L265" s="116">
        <f t="shared" si="25"/>
        <v>0</v>
      </c>
    </row>
    <row r="266" spans="1:13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186</v>
      </c>
      <c r="H266" s="90">
        <v>233</v>
      </c>
      <c r="I266" s="139">
        <v>0</v>
      </c>
      <c r="J266" s="139">
        <v>0</v>
      </c>
      <c r="K266" s="139">
        <v>0</v>
      </c>
      <c r="L266" s="139">
        <v>0</v>
      </c>
    </row>
    <row r="267" spans="1:13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187</v>
      </c>
      <c r="H267" s="90">
        <v>234</v>
      </c>
      <c r="I267" s="115">
        <f>I268</f>
        <v>0</v>
      </c>
      <c r="J267" s="127">
        <f>J268</f>
        <v>0</v>
      </c>
      <c r="K267" s="116">
        <f>K268</f>
        <v>0</v>
      </c>
      <c r="L267" s="116">
        <f>L268</f>
        <v>0</v>
      </c>
    </row>
    <row r="268" spans="1:13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187</v>
      </c>
      <c r="H268" s="90">
        <v>235</v>
      </c>
      <c r="I268" s="115">
        <f>I269+I270</f>
        <v>0</v>
      </c>
      <c r="J268" s="115">
        <f>J269+J270</f>
        <v>0</v>
      </c>
      <c r="K268" s="115">
        <f>K269+K270</f>
        <v>0</v>
      </c>
      <c r="L268" s="115">
        <f>L269+L270</f>
        <v>0</v>
      </c>
    </row>
    <row r="269" spans="1:13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188</v>
      </c>
      <c r="H269" s="90">
        <v>236</v>
      </c>
      <c r="I269" s="120">
        <v>0</v>
      </c>
      <c r="J269" s="121">
        <v>0</v>
      </c>
      <c r="K269" s="121">
        <v>0</v>
      </c>
      <c r="L269" s="121">
        <v>0</v>
      </c>
      <c r="M269"/>
    </row>
    <row r="270" spans="1:13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189</v>
      </c>
      <c r="H270" s="90">
        <v>237</v>
      </c>
      <c r="I270" s="121">
        <v>0</v>
      </c>
      <c r="J270" s="121">
        <v>0</v>
      </c>
      <c r="K270" s="121">
        <v>0</v>
      </c>
      <c r="L270" s="121">
        <v>0</v>
      </c>
      <c r="M270"/>
    </row>
    <row r="271" spans="1:13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190</v>
      </c>
      <c r="H271" s="90">
        <v>238</v>
      </c>
      <c r="I271" s="115">
        <f>SUM(I272+I281+I285+I289+I293+I296+I299)</f>
        <v>0</v>
      </c>
      <c r="J271" s="127">
        <f>SUM(J272+J281+J285+J289+J293+J296+J299)</f>
        <v>0</v>
      </c>
      <c r="K271" s="116">
        <f>SUM(K272+K281+K285+K289+K293+K296+K299)</f>
        <v>0</v>
      </c>
      <c r="L271" s="116">
        <f>SUM(L272+L281+L285+L289+L293+L296+L299)</f>
        <v>0</v>
      </c>
      <c r="M271"/>
    </row>
    <row r="272" spans="1:13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191</v>
      </c>
      <c r="H272" s="90">
        <v>239</v>
      </c>
      <c r="I272" s="115">
        <f>I273</f>
        <v>0</v>
      </c>
      <c r="J272" s="115">
        <f>J273</f>
        <v>0</v>
      </c>
      <c r="K272" s="115">
        <f>K273</f>
        <v>0</v>
      </c>
      <c r="L272" s="115">
        <f>L273</f>
        <v>0</v>
      </c>
    </row>
    <row r="273" spans="1:13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169</v>
      </c>
      <c r="H273" s="90">
        <v>240</v>
      </c>
      <c r="I273" s="115">
        <f>SUM(I274)</f>
        <v>0</v>
      </c>
      <c r="J273" s="115">
        <f>SUM(J274)</f>
        <v>0</v>
      </c>
      <c r="K273" s="115">
        <f>SUM(K274)</f>
        <v>0</v>
      </c>
      <c r="L273" s="115">
        <f>SUM(L274)</f>
        <v>0</v>
      </c>
    </row>
    <row r="274" spans="1:13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169</v>
      </c>
      <c r="H274" s="90">
        <v>241</v>
      </c>
      <c r="I274" s="121">
        <v>0</v>
      </c>
      <c r="J274" s="121">
        <v>0</v>
      </c>
      <c r="K274" s="121">
        <v>0</v>
      </c>
      <c r="L274" s="121">
        <v>0</v>
      </c>
    </row>
    <row r="275" spans="1:13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192</v>
      </c>
      <c r="H275" s="90">
        <v>242</v>
      </c>
      <c r="I275" s="115">
        <f>SUM(I276:I277)</f>
        <v>0</v>
      </c>
      <c r="J275" s="115">
        <f>SUM(J276:J277)</f>
        <v>0</v>
      </c>
      <c r="K275" s="115">
        <f>SUM(K276:K277)</f>
        <v>0</v>
      </c>
      <c r="L275" s="115">
        <f>SUM(L276:L277)</f>
        <v>0</v>
      </c>
    </row>
    <row r="276" spans="1:13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171</v>
      </c>
      <c r="H276" s="90">
        <v>243</v>
      </c>
      <c r="I276" s="121">
        <v>0</v>
      </c>
      <c r="J276" s="120">
        <v>0</v>
      </c>
      <c r="K276" s="121">
        <v>0</v>
      </c>
      <c r="L276" s="121">
        <v>0</v>
      </c>
    </row>
    <row r="277" spans="1:13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172</v>
      </c>
      <c r="H277" s="90">
        <v>244</v>
      </c>
      <c r="I277" s="121">
        <v>0</v>
      </c>
      <c r="J277" s="120">
        <v>0</v>
      </c>
      <c r="K277" s="121">
        <v>0</v>
      </c>
      <c r="L277" s="121">
        <v>0</v>
      </c>
    </row>
    <row r="278" spans="1:13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173</v>
      </c>
      <c r="H278" s="90">
        <v>245</v>
      </c>
      <c r="I278" s="115">
        <f>SUM(I279:I280)</f>
        <v>0</v>
      </c>
      <c r="J278" s="115">
        <f>SUM(J279:J280)</f>
        <v>0</v>
      </c>
      <c r="K278" s="115">
        <f>SUM(K279:K280)</f>
        <v>0</v>
      </c>
      <c r="L278" s="115">
        <f>SUM(L279:L280)</f>
        <v>0</v>
      </c>
    </row>
    <row r="279" spans="1:13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174</v>
      </c>
      <c r="H279" s="90">
        <v>246</v>
      </c>
      <c r="I279" s="121">
        <v>0</v>
      </c>
      <c r="J279" s="120">
        <v>0</v>
      </c>
      <c r="K279" s="121">
        <v>0</v>
      </c>
      <c r="L279" s="121">
        <v>0</v>
      </c>
    </row>
    <row r="280" spans="1:13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193</v>
      </c>
      <c r="H280" s="90">
        <v>247</v>
      </c>
      <c r="I280" s="121">
        <v>0</v>
      </c>
      <c r="J280" s="120">
        <v>0</v>
      </c>
      <c r="K280" s="121">
        <v>0</v>
      </c>
      <c r="L280" s="121">
        <v>0</v>
      </c>
    </row>
    <row r="281" spans="1:13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194</v>
      </c>
      <c r="H281" s="90">
        <v>248</v>
      </c>
      <c r="I281" s="115">
        <f>I282</f>
        <v>0</v>
      </c>
      <c r="J281" s="116">
        <f>J282</f>
        <v>0</v>
      </c>
      <c r="K281" s="115">
        <f>K282</f>
        <v>0</v>
      </c>
      <c r="L281" s="116">
        <f>L282</f>
        <v>0</v>
      </c>
      <c r="M281"/>
    </row>
    <row r="282" spans="1:13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194</v>
      </c>
      <c r="H282" s="90">
        <v>249</v>
      </c>
      <c r="I282" s="122">
        <f>SUM(I283:I284)</f>
        <v>0</v>
      </c>
      <c r="J282" s="128">
        <f>SUM(J283:J284)</f>
        <v>0</v>
      </c>
      <c r="K282" s="123">
        <f>SUM(K283:K284)</f>
        <v>0</v>
      </c>
      <c r="L282" s="123">
        <f>SUM(L283:L284)</f>
        <v>0</v>
      </c>
      <c r="M282"/>
    </row>
    <row r="283" spans="1:13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195</v>
      </c>
      <c r="H283" s="90">
        <v>250</v>
      </c>
      <c r="I283" s="121">
        <v>0</v>
      </c>
      <c r="J283" s="121">
        <v>0</v>
      </c>
      <c r="K283" s="121">
        <v>0</v>
      </c>
      <c r="L283" s="121">
        <v>0</v>
      </c>
      <c r="M283"/>
    </row>
    <row r="284" spans="1:13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196</v>
      </c>
      <c r="H284" s="90">
        <v>251</v>
      </c>
      <c r="I284" s="121">
        <v>0</v>
      </c>
      <c r="J284" s="121">
        <v>0</v>
      </c>
      <c r="K284" s="121">
        <v>0</v>
      </c>
      <c r="L284" s="121">
        <v>0</v>
      </c>
      <c r="M284"/>
    </row>
    <row r="285" spans="1:13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197</v>
      </c>
      <c r="H285" s="90">
        <v>252</v>
      </c>
      <c r="I285" s="115">
        <f>I286</f>
        <v>0</v>
      </c>
      <c r="J285" s="127">
        <f>J286</f>
        <v>0</v>
      </c>
      <c r="K285" s="116">
        <f>K286</f>
        <v>0</v>
      </c>
      <c r="L285" s="116">
        <f>L286</f>
        <v>0</v>
      </c>
      <c r="M285"/>
    </row>
    <row r="286" spans="1:13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197</v>
      </c>
      <c r="H286" s="90">
        <v>253</v>
      </c>
      <c r="I286" s="115">
        <f>I287+I288</f>
        <v>0</v>
      </c>
      <c r="J286" s="115">
        <f>J287+J288</f>
        <v>0</v>
      </c>
      <c r="K286" s="115">
        <f>K287+K288</f>
        <v>0</v>
      </c>
      <c r="L286" s="115">
        <f>L287+L288</f>
        <v>0</v>
      </c>
      <c r="M286"/>
    </row>
    <row r="287" spans="1:13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198</v>
      </c>
      <c r="H287" s="90">
        <v>254</v>
      </c>
      <c r="I287" s="121">
        <v>0</v>
      </c>
      <c r="J287" s="121">
        <v>0</v>
      </c>
      <c r="K287" s="121">
        <v>0</v>
      </c>
      <c r="L287" s="121">
        <v>0</v>
      </c>
      <c r="M287"/>
    </row>
    <row r="288" spans="1:13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199</v>
      </c>
      <c r="H288" s="90">
        <v>255</v>
      </c>
      <c r="I288" s="121">
        <v>0</v>
      </c>
      <c r="J288" s="121">
        <v>0</v>
      </c>
      <c r="K288" s="121">
        <v>0</v>
      </c>
      <c r="L288" s="121">
        <v>0</v>
      </c>
      <c r="M288"/>
    </row>
    <row r="289" spans="1:13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200</v>
      </c>
      <c r="H289" s="90">
        <v>256</v>
      </c>
      <c r="I289" s="115">
        <f>I290</f>
        <v>0</v>
      </c>
      <c r="J289" s="127">
        <f>J290</f>
        <v>0</v>
      </c>
      <c r="K289" s="116">
        <f>K290</f>
        <v>0</v>
      </c>
      <c r="L289" s="116">
        <f>L290</f>
        <v>0</v>
      </c>
    </row>
    <row r="290" spans="1:13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200</v>
      </c>
      <c r="H290" s="90">
        <v>257</v>
      </c>
      <c r="I290" s="115">
        <f>SUM(I291:I292)</f>
        <v>0</v>
      </c>
      <c r="J290" s="127">
        <f>SUM(J291:J292)</f>
        <v>0</v>
      </c>
      <c r="K290" s="116">
        <f>SUM(K291:K292)</f>
        <v>0</v>
      </c>
      <c r="L290" s="116">
        <f>SUM(L291:L292)</f>
        <v>0</v>
      </c>
    </row>
    <row r="291" spans="1:13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201</v>
      </c>
      <c r="H291" s="90">
        <v>258</v>
      </c>
      <c r="I291" s="121">
        <v>0</v>
      </c>
      <c r="J291" s="121">
        <v>0</v>
      </c>
      <c r="K291" s="121">
        <v>0</v>
      </c>
      <c r="L291" s="121">
        <v>0</v>
      </c>
      <c r="M291"/>
    </row>
    <row r="292" spans="1:13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202</v>
      </c>
      <c r="H292" s="90">
        <v>259</v>
      </c>
      <c r="I292" s="121">
        <v>0</v>
      </c>
      <c r="J292" s="121">
        <v>0</v>
      </c>
      <c r="K292" s="121">
        <v>0</v>
      </c>
      <c r="L292" s="121">
        <v>0</v>
      </c>
      <c r="M292"/>
    </row>
    <row r="293" spans="1:13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203</v>
      </c>
      <c r="H293" s="90">
        <v>260</v>
      </c>
      <c r="I293" s="115">
        <f t="shared" ref="I293:L294" si="26">I294</f>
        <v>0</v>
      </c>
      <c r="J293" s="127">
        <f t="shared" si="26"/>
        <v>0</v>
      </c>
      <c r="K293" s="116">
        <f t="shared" si="26"/>
        <v>0</v>
      </c>
      <c r="L293" s="116">
        <f t="shared" si="26"/>
        <v>0</v>
      </c>
    </row>
    <row r="294" spans="1:13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203</v>
      </c>
      <c r="H294" s="90">
        <v>261</v>
      </c>
      <c r="I294" s="115">
        <f t="shared" si="26"/>
        <v>0</v>
      </c>
      <c r="J294" s="127">
        <f t="shared" si="26"/>
        <v>0</v>
      </c>
      <c r="K294" s="116">
        <f t="shared" si="26"/>
        <v>0</v>
      </c>
      <c r="L294" s="116">
        <f t="shared" si="26"/>
        <v>0</v>
      </c>
    </row>
    <row r="295" spans="1:13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203</v>
      </c>
      <c r="H295" s="90">
        <v>262</v>
      </c>
      <c r="I295" s="121">
        <v>0</v>
      </c>
      <c r="J295" s="121">
        <v>0</v>
      </c>
      <c r="K295" s="121">
        <v>0</v>
      </c>
      <c r="L295" s="121">
        <v>0</v>
      </c>
    </row>
    <row r="296" spans="1:13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186</v>
      </c>
      <c r="H296" s="90">
        <v>263</v>
      </c>
      <c r="I296" s="115">
        <f t="shared" ref="I296:L297" si="27">I297</f>
        <v>0</v>
      </c>
      <c r="J296" s="142">
        <f t="shared" si="27"/>
        <v>0</v>
      </c>
      <c r="K296" s="116">
        <f t="shared" si="27"/>
        <v>0</v>
      </c>
      <c r="L296" s="116">
        <f t="shared" si="27"/>
        <v>0</v>
      </c>
    </row>
    <row r="297" spans="1:13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186</v>
      </c>
      <c r="H297" s="90">
        <v>264</v>
      </c>
      <c r="I297" s="115">
        <f t="shared" si="27"/>
        <v>0</v>
      </c>
      <c r="J297" s="142">
        <f t="shared" si="27"/>
        <v>0</v>
      </c>
      <c r="K297" s="116">
        <f t="shared" si="27"/>
        <v>0</v>
      </c>
      <c r="L297" s="116">
        <f t="shared" si="27"/>
        <v>0</v>
      </c>
    </row>
    <row r="298" spans="1:13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186</v>
      </c>
      <c r="H298" s="90">
        <v>265</v>
      </c>
      <c r="I298" s="121">
        <v>0</v>
      </c>
      <c r="J298" s="121">
        <v>0</v>
      </c>
      <c r="K298" s="121">
        <v>0</v>
      </c>
      <c r="L298" s="121">
        <v>0</v>
      </c>
    </row>
    <row r="299" spans="1:13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187</v>
      </c>
      <c r="H299" s="90">
        <v>266</v>
      </c>
      <c r="I299" s="115">
        <f>I300</f>
        <v>0</v>
      </c>
      <c r="J299" s="142">
        <f>J300</f>
        <v>0</v>
      </c>
      <c r="K299" s="116">
        <f>K300</f>
        <v>0</v>
      </c>
      <c r="L299" s="116">
        <f>L300</f>
        <v>0</v>
      </c>
    </row>
    <row r="300" spans="1:13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187</v>
      </c>
      <c r="H300" s="90">
        <v>267</v>
      </c>
      <c r="I300" s="115">
        <f>I301+I302</f>
        <v>0</v>
      </c>
      <c r="J300" s="115">
        <f>J301+J302</f>
        <v>0</v>
      </c>
      <c r="K300" s="115">
        <f>K301+K302</f>
        <v>0</v>
      </c>
      <c r="L300" s="115">
        <f>L301+L302</f>
        <v>0</v>
      </c>
    </row>
    <row r="301" spans="1:13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188</v>
      </c>
      <c r="H301" s="90">
        <v>268</v>
      </c>
      <c r="I301" s="121">
        <v>0</v>
      </c>
      <c r="J301" s="121">
        <v>0</v>
      </c>
      <c r="K301" s="121">
        <v>0</v>
      </c>
      <c r="L301" s="121">
        <v>0</v>
      </c>
      <c r="M301"/>
    </row>
    <row r="302" spans="1:13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189</v>
      </c>
      <c r="H302" s="90">
        <v>269</v>
      </c>
      <c r="I302" s="121">
        <v>0</v>
      </c>
      <c r="J302" s="121">
        <v>0</v>
      </c>
      <c r="K302" s="121">
        <v>0</v>
      </c>
      <c r="L302" s="121">
        <v>0</v>
      </c>
      <c r="M302"/>
    </row>
    <row r="303" spans="1:13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204</v>
      </c>
      <c r="H303" s="90">
        <v>270</v>
      </c>
      <c r="I303" s="115">
        <f>SUM(I304+I336)</f>
        <v>0</v>
      </c>
      <c r="J303" s="142">
        <f>SUM(J304+J336)</f>
        <v>0</v>
      </c>
      <c r="K303" s="116">
        <f>SUM(K304+K336)</f>
        <v>0</v>
      </c>
      <c r="L303" s="116">
        <f>SUM(L304+L336)</f>
        <v>0</v>
      </c>
      <c r="M303"/>
    </row>
    <row r="304" spans="1:13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205</v>
      </c>
      <c r="H304" s="90">
        <v>271</v>
      </c>
      <c r="I304" s="115">
        <f>SUM(I305+I314+I318+I322+I326+I329+I332)</f>
        <v>0</v>
      </c>
      <c r="J304" s="142">
        <f>SUM(J305+J314+J318+J322+J326+J329+J332)</f>
        <v>0</v>
      </c>
      <c r="K304" s="116">
        <f>SUM(K305+K314+K318+K322+K326+K329+K332)</f>
        <v>0</v>
      </c>
      <c r="L304" s="116">
        <f>SUM(L305+L314+L318+L322+L326+L329+L332)</f>
        <v>0</v>
      </c>
      <c r="M304"/>
    </row>
    <row r="305" spans="1:13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191</v>
      </c>
      <c r="H305" s="90">
        <v>272</v>
      </c>
      <c r="I305" s="115">
        <f>SUM(I306+I308+I311)</f>
        <v>0</v>
      </c>
      <c r="J305" s="115">
        <f>SUM(J306+J308+J311)</f>
        <v>0</v>
      </c>
      <c r="K305" s="115">
        <f>SUM(K306+K308+K311)</f>
        <v>0</v>
      </c>
      <c r="L305" s="115">
        <f>SUM(L306+L308+L311)</f>
        <v>0</v>
      </c>
    </row>
    <row r="306" spans="1:13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169</v>
      </c>
      <c r="H306" s="90">
        <v>273</v>
      </c>
      <c r="I306" s="115">
        <f>SUM(I307:I307)</f>
        <v>0</v>
      </c>
      <c r="J306" s="142">
        <f>SUM(J307:J307)</f>
        <v>0</v>
      </c>
      <c r="K306" s="116">
        <f>SUM(K307:K307)</f>
        <v>0</v>
      </c>
      <c r="L306" s="116">
        <f>SUM(L307:L307)</f>
        <v>0</v>
      </c>
    </row>
    <row r="307" spans="1:13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169</v>
      </c>
      <c r="H307" s="90">
        <v>274</v>
      </c>
      <c r="I307" s="121">
        <v>0</v>
      </c>
      <c r="J307" s="121">
        <v>0</v>
      </c>
      <c r="K307" s="121">
        <v>0</v>
      </c>
      <c r="L307" s="121">
        <v>0</v>
      </c>
    </row>
    <row r="308" spans="1:13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192</v>
      </c>
      <c r="H308" s="90">
        <v>275</v>
      </c>
      <c r="I308" s="115">
        <f>SUM(I309:I310)</f>
        <v>0</v>
      </c>
      <c r="J308" s="115">
        <f>SUM(J309:J310)</f>
        <v>0</v>
      </c>
      <c r="K308" s="115">
        <f>SUM(K309:K310)</f>
        <v>0</v>
      </c>
      <c r="L308" s="115">
        <f>SUM(L309:L310)</f>
        <v>0</v>
      </c>
    </row>
    <row r="309" spans="1:13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171</v>
      </c>
      <c r="H309" s="90">
        <v>276</v>
      </c>
      <c r="I309" s="121">
        <v>0</v>
      </c>
      <c r="J309" s="121">
        <v>0</v>
      </c>
      <c r="K309" s="121">
        <v>0</v>
      </c>
      <c r="L309" s="121">
        <v>0</v>
      </c>
    </row>
    <row r="310" spans="1:13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172</v>
      </c>
      <c r="H310" s="90">
        <v>277</v>
      </c>
      <c r="I310" s="121">
        <v>0</v>
      </c>
      <c r="J310" s="121">
        <v>0</v>
      </c>
      <c r="K310" s="121">
        <v>0</v>
      </c>
      <c r="L310" s="121">
        <v>0</v>
      </c>
    </row>
    <row r="311" spans="1:13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173</v>
      </c>
      <c r="H311" s="90">
        <v>278</v>
      </c>
      <c r="I311" s="115">
        <f>SUM(I312:I313)</f>
        <v>0</v>
      </c>
      <c r="J311" s="115">
        <f>SUM(J312:J313)</f>
        <v>0</v>
      </c>
      <c r="K311" s="115">
        <f>SUM(K312:K313)</f>
        <v>0</v>
      </c>
      <c r="L311" s="115">
        <f>SUM(L312:L313)</f>
        <v>0</v>
      </c>
    </row>
    <row r="312" spans="1:13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174</v>
      </c>
      <c r="H312" s="90">
        <v>279</v>
      </c>
      <c r="I312" s="121">
        <v>0</v>
      </c>
      <c r="J312" s="121">
        <v>0</v>
      </c>
      <c r="K312" s="121">
        <v>0</v>
      </c>
      <c r="L312" s="121">
        <v>0</v>
      </c>
    </row>
    <row r="313" spans="1:13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193</v>
      </c>
      <c r="H313" s="90">
        <v>280</v>
      </c>
      <c r="I313" s="121">
        <v>0</v>
      </c>
      <c r="J313" s="121">
        <v>0</v>
      </c>
      <c r="K313" s="121">
        <v>0</v>
      </c>
      <c r="L313" s="121">
        <v>0</v>
      </c>
    </row>
    <row r="314" spans="1:13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206</v>
      </c>
      <c r="H314" s="90">
        <v>281</v>
      </c>
      <c r="I314" s="115">
        <f>I315</f>
        <v>0</v>
      </c>
      <c r="J314" s="142">
        <f>J315</f>
        <v>0</v>
      </c>
      <c r="K314" s="116">
        <f>K315</f>
        <v>0</v>
      </c>
      <c r="L314" s="116">
        <f>L315</f>
        <v>0</v>
      </c>
    </row>
    <row r="315" spans="1:13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206</v>
      </c>
      <c r="H315" s="90">
        <v>282</v>
      </c>
      <c r="I315" s="122">
        <f>SUM(I316:I317)</f>
        <v>0</v>
      </c>
      <c r="J315" s="143">
        <f>SUM(J316:J317)</f>
        <v>0</v>
      </c>
      <c r="K315" s="123">
        <f>SUM(K316:K317)</f>
        <v>0</v>
      </c>
      <c r="L315" s="123">
        <f>SUM(L316:L317)</f>
        <v>0</v>
      </c>
    </row>
    <row r="316" spans="1:13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207</v>
      </c>
      <c r="H316" s="90">
        <v>283</v>
      </c>
      <c r="I316" s="121">
        <v>0</v>
      </c>
      <c r="J316" s="121">
        <v>0</v>
      </c>
      <c r="K316" s="121">
        <v>0</v>
      </c>
      <c r="L316" s="121">
        <v>0</v>
      </c>
      <c r="M316"/>
    </row>
    <row r="317" spans="1:13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208</v>
      </c>
      <c r="H317" s="90">
        <v>284</v>
      </c>
      <c r="I317" s="121">
        <v>0</v>
      </c>
      <c r="J317" s="121">
        <v>0</v>
      </c>
      <c r="K317" s="121">
        <v>0</v>
      </c>
      <c r="L317" s="121">
        <v>0</v>
      </c>
    </row>
    <row r="318" spans="1:13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209</v>
      </c>
      <c r="H318" s="90">
        <v>285</v>
      </c>
      <c r="I318" s="115">
        <f>I319</f>
        <v>0</v>
      </c>
      <c r="J318" s="142">
        <f>J319</f>
        <v>0</v>
      </c>
      <c r="K318" s="116">
        <f>K319</f>
        <v>0</v>
      </c>
      <c r="L318" s="116">
        <f>L319</f>
        <v>0</v>
      </c>
      <c r="M318"/>
    </row>
    <row r="319" spans="1:13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209</v>
      </c>
      <c r="H319" s="90">
        <v>286</v>
      </c>
      <c r="I319" s="116">
        <f>I320+I321</f>
        <v>0</v>
      </c>
      <c r="J319" s="116">
        <f>J320+J321</f>
        <v>0</v>
      </c>
      <c r="K319" s="116">
        <f>K320+K321</f>
        <v>0</v>
      </c>
      <c r="L319" s="116">
        <f>L320+L321</f>
        <v>0</v>
      </c>
      <c r="M319"/>
    </row>
    <row r="320" spans="1:13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210</v>
      </c>
      <c r="H320" s="90">
        <v>287</v>
      </c>
      <c r="I320" s="139">
        <v>0</v>
      </c>
      <c r="J320" s="139">
        <v>0</v>
      </c>
      <c r="K320" s="139">
        <v>0</v>
      </c>
      <c r="L320" s="138">
        <v>0</v>
      </c>
      <c r="M320"/>
    </row>
    <row r="321" spans="1:13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211</v>
      </c>
      <c r="H321" s="90">
        <v>288</v>
      </c>
      <c r="I321" s="121">
        <v>0</v>
      </c>
      <c r="J321" s="121">
        <v>0</v>
      </c>
      <c r="K321" s="121">
        <v>0</v>
      </c>
      <c r="L321" s="121">
        <v>0</v>
      </c>
      <c r="M321"/>
    </row>
    <row r="322" spans="1:13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212</v>
      </c>
      <c r="H322" s="90">
        <v>289</v>
      </c>
      <c r="I322" s="115">
        <f>I323</f>
        <v>0</v>
      </c>
      <c r="J322" s="142">
        <f>J323</f>
        <v>0</v>
      </c>
      <c r="K322" s="116">
        <f>K323</f>
        <v>0</v>
      </c>
      <c r="L322" s="116">
        <f>L323</f>
        <v>0</v>
      </c>
    </row>
    <row r="323" spans="1:13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212</v>
      </c>
      <c r="H323" s="90">
        <v>290</v>
      </c>
      <c r="I323" s="115">
        <f>SUM(I324:I325)</f>
        <v>0</v>
      </c>
      <c r="J323" s="115">
        <f>SUM(J324:J325)</f>
        <v>0</v>
      </c>
      <c r="K323" s="115">
        <f>SUM(K324:K325)</f>
        <v>0</v>
      </c>
      <c r="L323" s="115">
        <f>SUM(L324:L325)</f>
        <v>0</v>
      </c>
    </row>
    <row r="324" spans="1:13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213</v>
      </c>
      <c r="H324" s="90">
        <v>291</v>
      </c>
      <c r="I324" s="120">
        <v>0</v>
      </c>
      <c r="J324" s="121">
        <v>0</v>
      </c>
      <c r="K324" s="121">
        <v>0</v>
      </c>
      <c r="L324" s="120">
        <v>0</v>
      </c>
    </row>
    <row r="325" spans="1:13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214</v>
      </c>
      <c r="H325" s="90">
        <v>292</v>
      </c>
      <c r="I325" s="121">
        <v>0</v>
      </c>
      <c r="J325" s="139">
        <v>0</v>
      </c>
      <c r="K325" s="139">
        <v>0</v>
      </c>
      <c r="L325" s="138">
        <v>0</v>
      </c>
    </row>
    <row r="326" spans="1:13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215</v>
      </c>
      <c r="H326" s="90">
        <v>293</v>
      </c>
      <c r="I326" s="123">
        <f t="shared" ref="I326:L327" si="28">I327</f>
        <v>0</v>
      </c>
      <c r="J326" s="142">
        <f t="shared" si="28"/>
        <v>0</v>
      </c>
      <c r="K326" s="116">
        <f t="shared" si="28"/>
        <v>0</v>
      </c>
      <c r="L326" s="116">
        <f t="shared" si="28"/>
        <v>0</v>
      </c>
    </row>
    <row r="327" spans="1:13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215</v>
      </c>
      <c r="H327" s="90">
        <v>294</v>
      </c>
      <c r="I327" s="116">
        <f t="shared" si="28"/>
        <v>0</v>
      </c>
      <c r="J327" s="143">
        <f t="shared" si="28"/>
        <v>0</v>
      </c>
      <c r="K327" s="123">
        <f t="shared" si="28"/>
        <v>0</v>
      </c>
      <c r="L327" s="123">
        <f t="shared" si="28"/>
        <v>0</v>
      </c>
    </row>
    <row r="328" spans="1:13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216</v>
      </c>
      <c r="H328" s="90">
        <v>295</v>
      </c>
      <c r="I328" s="121">
        <v>0</v>
      </c>
      <c r="J328" s="139">
        <v>0</v>
      </c>
      <c r="K328" s="139">
        <v>0</v>
      </c>
      <c r="L328" s="138">
        <v>0</v>
      </c>
    </row>
    <row r="329" spans="1:13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186</v>
      </c>
      <c r="H329" s="90">
        <v>296</v>
      </c>
      <c r="I329" s="116">
        <f t="shared" ref="I329:L330" si="29">I330</f>
        <v>0</v>
      </c>
      <c r="J329" s="142">
        <f t="shared" si="29"/>
        <v>0</v>
      </c>
      <c r="K329" s="116">
        <f t="shared" si="29"/>
        <v>0</v>
      </c>
      <c r="L329" s="116">
        <f t="shared" si="29"/>
        <v>0</v>
      </c>
    </row>
    <row r="330" spans="1:13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186</v>
      </c>
      <c r="H330" s="90">
        <v>297</v>
      </c>
      <c r="I330" s="115">
        <f t="shared" si="29"/>
        <v>0</v>
      </c>
      <c r="J330" s="142">
        <f t="shared" si="29"/>
        <v>0</v>
      </c>
      <c r="K330" s="116">
        <f t="shared" si="29"/>
        <v>0</v>
      </c>
      <c r="L330" s="116">
        <f t="shared" si="29"/>
        <v>0</v>
      </c>
    </row>
    <row r="331" spans="1:13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186</v>
      </c>
      <c r="H331" s="90">
        <v>298</v>
      </c>
      <c r="I331" s="139">
        <v>0</v>
      </c>
      <c r="J331" s="139">
        <v>0</v>
      </c>
      <c r="K331" s="139">
        <v>0</v>
      </c>
      <c r="L331" s="138">
        <v>0</v>
      </c>
    </row>
    <row r="332" spans="1:13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217</v>
      </c>
      <c r="H332" s="90">
        <v>299</v>
      </c>
      <c r="I332" s="115">
        <f>I333</f>
        <v>0</v>
      </c>
      <c r="J332" s="142">
        <f>J333</f>
        <v>0</v>
      </c>
      <c r="K332" s="116">
        <f>K333</f>
        <v>0</v>
      </c>
      <c r="L332" s="116">
        <f>L333</f>
        <v>0</v>
      </c>
    </row>
    <row r="333" spans="1:13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217</v>
      </c>
      <c r="H333" s="90">
        <v>300</v>
      </c>
      <c r="I333" s="115">
        <f>I334+I335</f>
        <v>0</v>
      </c>
      <c r="J333" s="115">
        <f>J334+J335</f>
        <v>0</v>
      </c>
      <c r="K333" s="115">
        <f>K334+K335</f>
        <v>0</v>
      </c>
      <c r="L333" s="115">
        <f>L334+L335</f>
        <v>0</v>
      </c>
    </row>
    <row r="334" spans="1:13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218</v>
      </c>
      <c r="H334" s="90">
        <v>301</v>
      </c>
      <c r="I334" s="139">
        <v>0</v>
      </c>
      <c r="J334" s="139">
        <v>0</v>
      </c>
      <c r="K334" s="139">
        <v>0</v>
      </c>
      <c r="L334" s="138">
        <v>0</v>
      </c>
      <c r="M334"/>
    </row>
    <row r="335" spans="1:13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219</v>
      </c>
      <c r="H335" s="90">
        <v>302</v>
      </c>
      <c r="I335" s="121">
        <v>0</v>
      </c>
      <c r="J335" s="121">
        <v>0</v>
      </c>
      <c r="K335" s="121">
        <v>0</v>
      </c>
      <c r="L335" s="121">
        <v>0</v>
      </c>
      <c r="M335"/>
    </row>
    <row r="336" spans="1:13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220</v>
      </c>
      <c r="H336" s="90">
        <v>303</v>
      </c>
      <c r="I336" s="115">
        <f>SUM(I337+I346+I350+I354+I358+I361+I364)</f>
        <v>0</v>
      </c>
      <c r="J336" s="142">
        <f>SUM(J337+J346+J350+J354+J358+J361+J364)</f>
        <v>0</v>
      </c>
      <c r="K336" s="116">
        <f>SUM(K337+K346+K350+K354+K358+K361+K364)</f>
        <v>0</v>
      </c>
      <c r="L336" s="116">
        <f>SUM(L337+L346+L350+L354+L358+L361+L364)</f>
        <v>0</v>
      </c>
      <c r="M336"/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168</v>
      </c>
      <c r="H337" s="90">
        <v>304</v>
      </c>
      <c r="I337" s="115">
        <f>I338</f>
        <v>0</v>
      </c>
      <c r="J337" s="142">
        <f>J338</f>
        <v>0</v>
      </c>
      <c r="K337" s="116">
        <f>K338</f>
        <v>0</v>
      </c>
      <c r="L337" s="116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168</v>
      </c>
      <c r="H338" s="90">
        <v>305</v>
      </c>
      <c r="I338" s="115">
        <f>SUM(I339:I339)</f>
        <v>0</v>
      </c>
      <c r="J338" s="115">
        <f>SUM(J339:J339)</f>
        <v>0</v>
      </c>
      <c r="K338" s="115">
        <f>SUM(K339:K339)</f>
        <v>0</v>
      </c>
      <c r="L338" s="115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169</v>
      </c>
      <c r="H339" s="90">
        <v>306</v>
      </c>
      <c r="I339" s="139">
        <v>0</v>
      </c>
      <c r="J339" s="139">
        <v>0</v>
      </c>
      <c r="K339" s="139">
        <v>0</v>
      </c>
      <c r="L339" s="138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192</v>
      </c>
      <c r="H340" s="90">
        <v>307</v>
      </c>
      <c r="I340" s="115">
        <f>SUM(I341:I342)</f>
        <v>0</v>
      </c>
      <c r="J340" s="115">
        <f>SUM(J341:J342)</f>
        <v>0</v>
      </c>
      <c r="K340" s="115">
        <f>SUM(K341:K342)</f>
        <v>0</v>
      </c>
      <c r="L340" s="115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171</v>
      </c>
      <c r="H341" s="90">
        <v>308</v>
      </c>
      <c r="I341" s="139">
        <v>0</v>
      </c>
      <c r="J341" s="139">
        <v>0</v>
      </c>
      <c r="K341" s="139">
        <v>0</v>
      </c>
      <c r="L341" s="138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172</v>
      </c>
      <c r="H342" s="90">
        <v>309</v>
      </c>
      <c r="I342" s="121">
        <v>0</v>
      </c>
      <c r="J342" s="121">
        <v>0</v>
      </c>
      <c r="K342" s="121">
        <v>0</v>
      </c>
      <c r="L342" s="121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173</v>
      </c>
      <c r="H343" s="90">
        <v>310</v>
      </c>
      <c r="I343" s="115">
        <f>SUM(I344:I345)</f>
        <v>0</v>
      </c>
      <c r="J343" s="115">
        <f>SUM(J344:J345)</f>
        <v>0</v>
      </c>
      <c r="K343" s="115">
        <f>SUM(K344:K345)</f>
        <v>0</v>
      </c>
      <c r="L343" s="115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174</v>
      </c>
      <c r="H344" s="90">
        <v>311</v>
      </c>
      <c r="I344" s="121">
        <v>0</v>
      </c>
      <c r="J344" s="121">
        <v>0</v>
      </c>
      <c r="K344" s="121">
        <v>0</v>
      </c>
      <c r="L344" s="121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193</v>
      </c>
      <c r="H345" s="90">
        <v>312</v>
      </c>
      <c r="I345" s="126">
        <v>0</v>
      </c>
      <c r="J345" s="144">
        <v>0</v>
      </c>
      <c r="K345" s="126">
        <v>0</v>
      </c>
      <c r="L345" s="126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206</v>
      </c>
      <c r="H346" s="90">
        <v>313</v>
      </c>
      <c r="I346" s="124">
        <f>I347</f>
        <v>0</v>
      </c>
      <c r="J346" s="145">
        <f>J347</f>
        <v>0</v>
      </c>
      <c r="K346" s="125">
        <f>K347</f>
        <v>0</v>
      </c>
      <c r="L346" s="125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206</v>
      </c>
      <c r="H347" s="90">
        <v>314</v>
      </c>
      <c r="I347" s="115">
        <f>SUM(I348:I349)</f>
        <v>0</v>
      </c>
      <c r="J347" s="127">
        <f>SUM(J348:J349)</f>
        <v>0</v>
      </c>
      <c r="K347" s="116">
        <f>SUM(K348:K349)</f>
        <v>0</v>
      </c>
      <c r="L347" s="116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207</v>
      </c>
      <c r="H348" s="90">
        <v>315</v>
      </c>
      <c r="I348" s="121">
        <v>0</v>
      </c>
      <c r="J348" s="121">
        <v>0</v>
      </c>
      <c r="K348" s="121">
        <v>0</v>
      </c>
      <c r="L348" s="121">
        <v>0</v>
      </c>
      <c r="M348"/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208</v>
      </c>
      <c r="H349" s="90">
        <v>316</v>
      </c>
      <c r="I349" s="121">
        <v>0</v>
      </c>
      <c r="J349" s="121">
        <v>0</v>
      </c>
      <c r="K349" s="121">
        <v>0</v>
      </c>
      <c r="L349" s="121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209</v>
      </c>
      <c r="H350" s="90">
        <v>317</v>
      </c>
      <c r="I350" s="115">
        <f>I351</f>
        <v>0</v>
      </c>
      <c r="J350" s="127">
        <f>J351</f>
        <v>0</v>
      </c>
      <c r="K350" s="116">
        <f>K351</f>
        <v>0</v>
      </c>
      <c r="L350" s="116">
        <f>L351</f>
        <v>0</v>
      </c>
      <c r="M350"/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209</v>
      </c>
      <c r="H351" s="90">
        <v>318</v>
      </c>
      <c r="I351" s="115">
        <f>I352+I353</f>
        <v>0</v>
      </c>
      <c r="J351" s="115">
        <f>J352+J353</f>
        <v>0</v>
      </c>
      <c r="K351" s="115">
        <f>K352+K353</f>
        <v>0</v>
      </c>
      <c r="L351" s="115">
        <f>L352+L353</f>
        <v>0</v>
      </c>
      <c r="M351"/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210</v>
      </c>
      <c r="H352" s="90">
        <v>319</v>
      </c>
      <c r="I352" s="139">
        <v>0</v>
      </c>
      <c r="J352" s="139">
        <v>0</v>
      </c>
      <c r="K352" s="139">
        <v>0</v>
      </c>
      <c r="L352" s="138">
        <v>0</v>
      </c>
      <c r="M352"/>
    </row>
    <row r="353" spans="1:13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211</v>
      </c>
      <c r="H353" s="90">
        <v>320</v>
      </c>
      <c r="I353" s="121">
        <v>0</v>
      </c>
      <c r="J353" s="121">
        <v>0</v>
      </c>
      <c r="K353" s="121">
        <v>0</v>
      </c>
      <c r="L353" s="121">
        <v>0</v>
      </c>
      <c r="M353"/>
    </row>
    <row r="354" spans="1:13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212</v>
      </c>
      <c r="H354" s="90">
        <v>321</v>
      </c>
      <c r="I354" s="115">
        <f>I355</f>
        <v>0</v>
      </c>
      <c r="J354" s="127">
        <f>J355</f>
        <v>0</v>
      </c>
      <c r="K354" s="116">
        <f>K355</f>
        <v>0</v>
      </c>
      <c r="L354" s="116">
        <f>L355</f>
        <v>0</v>
      </c>
    </row>
    <row r="355" spans="1:13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212</v>
      </c>
      <c r="H355" s="90">
        <v>322</v>
      </c>
      <c r="I355" s="122">
        <f>SUM(I356:I357)</f>
        <v>0</v>
      </c>
      <c r="J355" s="128">
        <f>SUM(J356:J357)</f>
        <v>0</v>
      </c>
      <c r="K355" s="123">
        <f>SUM(K356:K357)</f>
        <v>0</v>
      </c>
      <c r="L355" s="123">
        <f>SUM(L356:L357)</f>
        <v>0</v>
      </c>
    </row>
    <row r="356" spans="1:13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213</v>
      </c>
      <c r="H356" s="90">
        <v>323</v>
      </c>
      <c r="I356" s="121">
        <v>0</v>
      </c>
      <c r="J356" s="121">
        <v>0</v>
      </c>
      <c r="K356" s="121">
        <v>0</v>
      </c>
      <c r="L356" s="121">
        <v>0</v>
      </c>
    </row>
    <row r="357" spans="1:13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221</v>
      </c>
      <c r="H357" s="90">
        <v>324</v>
      </c>
      <c r="I357" s="121">
        <v>0</v>
      </c>
      <c r="J357" s="121">
        <v>0</v>
      </c>
      <c r="K357" s="121">
        <v>0</v>
      </c>
      <c r="L357" s="121">
        <v>0</v>
      </c>
    </row>
    <row r="358" spans="1:13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215</v>
      </c>
      <c r="H358" s="90">
        <v>325</v>
      </c>
      <c r="I358" s="115">
        <f t="shared" ref="I358:L359" si="30">I359</f>
        <v>0</v>
      </c>
      <c r="J358" s="127">
        <f t="shared" si="30"/>
        <v>0</v>
      </c>
      <c r="K358" s="116">
        <f t="shared" si="30"/>
        <v>0</v>
      </c>
      <c r="L358" s="116">
        <f t="shared" si="30"/>
        <v>0</v>
      </c>
    </row>
    <row r="359" spans="1:13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215</v>
      </c>
      <c r="H359" s="90">
        <v>326</v>
      </c>
      <c r="I359" s="122">
        <f t="shared" si="30"/>
        <v>0</v>
      </c>
      <c r="J359" s="128">
        <f t="shared" si="30"/>
        <v>0</v>
      </c>
      <c r="K359" s="123">
        <f t="shared" si="30"/>
        <v>0</v>
      </c>
      <c r="L359" s="123">
        <f t="shared" si="30"/>
        <v>0</v>
      </c>
    </row>
    <row r="360" spans="1:13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215</v>
      </c>
      <c r="H360" s="90">
        <v>327</v>
      </c>
      <c r="I360" s="139">
        <v>0</v>
      </c>
      <c r="J360" s="139">
        <v>0</v>
      </c>
      <c r="K360" s="139">
        <v>0</v>
      </c>
      <c r="L360" s="138">
        <v>0</v>
      </c>
    </row>
    <row r="361" spans="1:13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186</v>
      </c>
      <c r="H361" s="90">
        <v>328</v>
      </c>
      <c r="I361" s="115">
        <f t="shared" ref="I361:L362" si="31">I362</f>
        <v>0</v>
      </c>
      <c r="J361" s="127">
        <f t="shared" si="31"/>
        <v>0</v>
      </c>
      <c r="K361" s="116">
        <f t="shared" si="31"/>
        <v>0</v>
      </c>
      <c r="L361" s="116">
        <f t="shared" si="31"/>
        <v>0</v>
      </c>
    </row>
    <row r="362" spans="1:13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186</v>
      </c>
      <c r="H362" s="90">
        <v>329</v>
      </c>
      <c r="I362" s="115">
        <f t="shared" si="31"/>
        <v>0</v>
      </c>
      <c r="J362" s="127">
        <f t="shared" si="31"/>
        <v>0</v>
      </c>
      <c r="K362" s="116">
        <f t="shared" si="31"/>
        <v>0</v>
      </c>
      <c r="L362" s="116">
        <f t="shared" si="31"/>
        <v>0</v>
      </c>
    </row>
    <row r="363" spans="1:13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186</v>
      </c>
      <c r="H363" s="90">
        <v>330</v>
      </c>
      <c r="I363" s="139">
        <v>0</v>
      </c>
      <c r="J363" s="139">
        <v>0</v>
      </c>
      <c r="K363" s="139">
        <v>0</v>
      </c>
      <c r="L363" s="138">
        <v>0</v>
      </c>
    </row>
    <row r="364" spans="1:13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217</v>
      </c>
      <c r="H364" s="90">
        <v>331</v>
      </c>
      <c r="I364" s="115">
        <f>I365</f>
        <v>0</v>
      </c>
      <c r="J364" s="127">
        <f>J365</f>
        <v>0</v>
      </c>
      <c r="K364" s="116">
        <f>K365</f>
        <v>0</v>
      </c>
      <c r="L364" s="116">
        <f>L365</f>
        <v>0</v>
      </c>
    </row>
    <row r="365" spans="1:13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217</v>
      </c>
      <c r="H365" s="90">
        <v>332</v>
      </c>
      <c r="I365" s="115">
        <f>SUM(I366:I367)</f>
        <v>0</v>
      </c>
      <c r="J365" s="115">
        <f>SUM(J366:J367)</f>
        <v>0</v>
      </c>
      <c r="K365" s="115">
        <f>SUM(K366:K367)</f>
        <v>0</v>
      </c>
      <c r="L365" s="115">
        <f>SUM(L366:L367)</f>
        <v>0</v>
      </c>
    </row>
    <row r="366" spans="1:13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218</v>
      </c>
      <c r="H366" s="90">
        <v>333</v>
      </c>
      <c r="I366" s="139">
        <v>0</v>
      </c>
      <c r="J366" s="139">
        <v>0</v>
      </c>
      <c r="K366" s="139">
        <v>0</v>
      </c>
      <c r="L366" s="138">
        <v>0</v>
      </c>
      <c r="M366"/>
    </row>
    <row r="367" spans="1:13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219</v>
      </c>
      <c r="H367" s="90">
        <v>334</v>
      </c>
      <c r="I367" s="121">
        <v>0</v>
      </c>
      <c r="J367" s="121">
        <v>0</v>
      </c>
      <c r="K367" s="121">
        <v>0</v>
      </c>
      <c r="L367" s="121">
        <v>0</v>
      </c>
      <c r="M367"/>
    </row>
    <row r="368" spans="1:13">
      <c r="A368" s="102"/>
      <c r="B368" s="102"/>
      <c r="C368" s="103"/>
      <c r="D368" s="104"/>
      <c r="E368" s="105"/>
      <c r="F368" s="106"/>
      <c r="G368" s="107" t="s">
        <v>222</v>
      </c>
      <c r="H368" s="90">
        <v>335</v>
      </c>
      <c r="I368" s="130">
        <f>SUM(I34+I184)</f>
        <v>841380</v>
      </c>
      <c r="J368" s="130">
        <f>SUM(J34+J184)</f>
        <v>841380</v>
      </c>
      <c r="K368" s="130">
        <f>SUM(K34+K184)</f>
        <v>841228.54</v>
      </c>
      <c r="L368" s="130">
        <f>SUM(L34+L184)</f>
        <v>841228.54</v>
      </c>
    </row>
    <row r="369" spans="1:12">
      <c r="G369" s="53"/>
      <c r="H369" s="7"/>
      <c r="I369" s="108"/>
      <c r="J369" s="109"/>
      <c r="K369" s="109"/>
      <c r="L369" s="109"/>
    </row>
    <row r="370" spans="1:12">
      <c r="A370" s="155"/>
      <c r="B370" s="155"/>
      <c r="C370" s="155"/>
      <c r="D370" s="495" t="s">
        <v>223</v>
      </c>
      <c r="E370" s="495"/>
      <c r="F370" s="495"/>
      <c r="G370" s="495"/>
      <c r="H370" s="153"/>
      <c r="I370" s="111"/>
      <c r="J370" s="109"/>
      <c r="K370" s="495" t="s">
        <v>224</v>
      </c>
      <c r="L370" s="495"/>
    </row>
    <row r="371" spans="1:12" ht="18.75" customHeight="1">
      <c r="A371" s="154" t="s">
        <v>225</v>
      </c>
      <c r="B371" s="154"/>
      <c r="C371" s="154"/>
      <c r="D371" s="154"/>
      <c r="E371" s="154"/>
      <c r="F371" s="154"/>
      <c r="G371" s="154"/>
      <c r="I371" s="148" t="s">
        <v>226</v>
      </c>
      <c r="K371" s="496" t="s">
        <v>227</v>
      </c>
      <c r="L371" s="496"/>
    </row>
    <row r="372" spans="1:12" ht="15.75" customHeight="1">
      <c r="D372" s="147"/>
      <c r="I372" s="14"/>
      <c r="K372" s="14"/>
      <c r="L372" s="14"/>
    </row>
    <row r="373" spans="1:12" ht="15.75" customHeight="1">
      <c r="A373" s="512" t="s">
        <v>228</v>
      </c>
      <c r="B373" s="512"/>
      <c r="C373" s="512"/>
      <c r="D373" s="512"/>
      <c r="E373" s="512"/>
      <c r="F373" s="512"/>
      <c r="G373" s="512"/>
      <c r="I373" s="14"/>
      <c r="K373" s="495" t="s">
        <v>229</v>
      </c>
      <c r="L373" s="495"/>
    </row>
    <row r="374" spans="1:12" ht="24.75" customHeight="1">
      <c r="A374" s="511" t="s">
        <v>230</v>
      </c>
      <c r="B374" s="511"/>
      <c r="C374" s="511"/>
      <c r="D374" s="511"/>
      <c r="E374" s="511"/>
      <c r="F374" s="511"/>
      <c r="G374" s="511"/>
      <c r="H374" s="150"/>
      <c r="I374" s="15" t="s">
        <v>226</v>
      </c>
      <c r="K374" s="496" t="s">
        <v>227</v>
      </c>
      <c r="L374" s="496"/>
    </row>
  </sheetData>
  <mergeCells count="30">
    <mergeCell ref="K373:L373"/>
    <mergeCell ref="A374:G374"/>
    <mergeCell ref="K374:L374"/>
    <mergeCell ref="A373:G373"/>
    <mergeCell ref="K31:K32"/>
    <mergeCell ref="L31:L32"/>
    <mergeCell ref="A33:F33"/>
    <mergeCell ref="D370:G370"/>
    <mergeCell ref="K370:L370"/>
    <mergeCell ref="K371:L371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19685039370078741" right="0.19685039370078741" top="0.19685039370078741" bottom="0.19685039370078741" header="3.937007874015748E-2" footer="3.937007874015748E-2"/>
  <pageSetup paperSize="9" scale="54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861FA-8F6A-486F-884B-CC7FCAF27042}">
  <sheetPr>
    <pageSetUpPr fitToPage="1"/>
  </sheetPr>
  <dimension ref="A1:G38"/>
  <sheetViews>
    <sheetView workbookViewId="0">
      <selection activeCell="J23" sqref="J23"/>
    </sheetView>
  </sheetViews>
  <sheetFormatPr defaultRowHeight="12.75"/>
  <cols>
    <col min="1" max="1" width="21.85546875" style="186" customWidth="1"/>
    <col min="2" max="2" width="39.28515625" style="186" customWidth="1"/>
    <col min="3" max="3" width="14.42578125" style="186" customWidth="1"/>
    <col min="4" max="4" width="16.85546875" style="186" customWidth="1"/>
    <col min="5" max="5" width="12.140625" style="186" customWidth="1"/>
    <col min="6" max="6" width="14.5703125" style="186" customWidth="1"/>
    <col min="7" max="7" width="13.28515625" style="186" customWidth="1"/>
    <col min="8" max="16384" width="9.140625" style="186"/>
  </cols>
  <sheetData>
    <row r="1" spans="1:7" ht="1.5" customHeight="1">
      <c r="A1" s="183"/>
      <c r="B1" s="184"/>
      <c r="C1" s="184"/>
      <c r="D1" s="184"/>
      <c r="E1" s="184"/>
      <c r="F1" s="183"/>
      <c r="G1" s="185" t="s">
        <v>285</v>
      </c>
    </row>
    <row r="2" spans="1:7" ht="27" customHeight="1">
      <c r="A2" s="183"/>
      <c r="B2" s="184"/>
      <c r="C2" s="187"/>
      <c r="D2" s="187"/>
      <c r="E2" s="603" t="s">
        <v>286</v>
      </c>
      <c r="F2" s="603"/>
      <c r="G2" s="603"/>
    </row>
    <row r="3" spans="1:7" ht="15">
      <c r="A3" s="183"/>
      <c r="B3" s="184"/>
      <c r="C3" s="187"/>
      <c r="D3" s="187"/>
      <c r="E3" s="603" t="s">
        <v>287</v>
      </c>
      <c r="F3" s="604"/>
      <c r="G3" s="604"/>
    </row>
    <row r="4" spans="1:7" ht="15">
      <c r="A4" s="183"/>
      <c r="B4" s="184"/>
      <c r="C4" s="187"/>
      <c r="D4" s="187"/>
      <c r="E4" s="603" t="s">
        <v>288</v>
      </c>
      <c r="F4" s="604"/>
      <c r="G4" s="604"/>
    </row>
    <row r="5" spans="1:7" ht="15">
      <c r="A5" s="183"/>
      <c r="B5" s="184"/>
      <c r="C5" s="187"/>
      <c r="D5" s="187"/>
      <c r="E5" s="187" t="s">
        <v>289</v>
      </c>
      <c r="F5" s="187"/>
      <c r="G5" s="187"/>
    </row>
    <row r="6" spans="1:7">
      <c r="A6" s="183"/>
      <c r="B6" s="605" t="s">
        <v>290</v>
      </c>
      <c r="C6" s="605"/>
      <c r="D6" s="605"/>
      <c r="E6" s="605"/>
      <c r="F6" s="605"/>
      <c r="G6" s="605"/>
    </row>
    <row r="7" spans="1:7">
      <c r="A7" s="188"/>
      <c r="B7" s="189"/>
      <c r="C7" s="189"/>
      <c r="D7" s="189"/>
      <c r="E7" s="189"/>
      <c r="F7" s="189"/>
      <c r="G7" s="189"/>
    </row>
    <row r="8" spans="1:7" ht="15" customHeight="1">
      <c r="A8" s="188"/>
      <c r="B8" s="190"/>
      <c r="C8" s="606" t="s">
        <v>291</v>
      </c>
      <c r="D8" s="606"/>
      <c r="E8" s="606"/>
      <c r="F8" s="606"/>
      <c r="G8" s="190"/>
    </row>
    <row r="9" spans="1:7">
      <c r="A9" s="183"/>
      <c r="B9" s="602" t="s">
        <v>292</v>
      </c>
      <c r="C9" s="602"/>
      <c r="D9" s="602"/>
      <c r="E9" s="602"/>
      <c r="F9" s="602"/>
      <c r="G9" s="602"/>
    </row>
    <row r="10" spans="1:7" ht="15.75">
      <c r="A10" s="593" t="s">
        <v>293</v>
      </c>
      <c r="B10" s="593"/>
      <c r="C10" s="593"/>
      <c r="D10" s="593"/>
      <c r="E10" s="593"/>
      <c r="F10" s="593"/>
      <c r="G10" s="593"/>
    </row>
    <row r="11" spans="1:7" ht="13.5" customHeight="1">
      <c r="A11" s="183"/>
      <c r="B11" s="189"/>
      <c r="C11" s="189"/>
      <c r="D11" s="191"/>
      <c r="E11" s="191"/>
      <c r="F11" s="183"/>
      <c r="G11" s="183"/>
    </row>
    <row r="12" spans="1:7">
      <c r="A12" s="183"/>
      <c r="B12" s="189"/>
      <c r="C12" s="183"/>
      <c r="D12" s="192" t="s">
        <v>294</v>
      </c>
      <c r="E12" s="193"/>
      <c r="F12" s="183"/>
      <c r="G12" s="183"/>
    </row>
    <row r="13" spans="1:7">
      <c r="A13" s="183"/>
      <c r="B13" s="183"/>
      <c r="C13" s="183"/>
      <c r="D13" s="194" t="s">
        <v>295</v>
      </c>
      <c r="E13" s="195"/>
      <c r="F13" s="183"/>
      <c r="G13" s="183"/>
    </row>
    <row r="14" spans="1:7" ht="15.75" hidden="1">
      <c r="A14" s="196"/>
      <c r="B14" s="184"/>
      <c r="C14" s="184"/>
      <c r="D14" s="184"/>
      <c r="E14" s="184"/>
      <c r="F14" s="183"/>
      <c r="G14" s="183"/>
    </row>
    <row r="15" spans="1:7" ht="15">
      <c r="A15" s="197"/>
      <c r="B15" s="184"/>
      <c r="C15" s="184"/>
      <c r="D15" s="184"/>
      <c r="E15" s="184"/>
      <c r="F15" s="183"/>
      <c r="G15" s="195" t="s">
        <v>296</v>
      </c>
    </row>
    <row r="16" spans="1:7">
      <c r="A16" s="594" t="s">
        <v>297</v>
      </c>
      <c r="B16" s="594" t="s">
        <v>298</v>
      </c>
      <c r="C16" s="596" t="s">
        <v>299</v>
      </c>
      <c r="D16" s="597"/>
      <c r="E16" s="597"/>
      <c r="F16" s="597"/>
      <c r="G16" s="598"/>
    </row>
    <row r="17" spans="1:7">
      <c r="A17" s="595"/>
      <c r="B17" s="595"/>
      <c r="C17" s="198"/>
      <c r="D17" s="199"/>
      <c r="E17" s="199"/>
      <c r="F17" s="199"/>
      <c r="G17" s="200"/>
    </row>
    <row r="18" spans="1:7">
      <c r="A18" s="595"/>
      <c r="B18" s="595"/>
      <c r="C18" s="594" t="s">
        <v>300</v>
      </c>
      <c r="D18" s="594" t="s">
        <v>301</v>
      </c>
      <c r="E18" s="600" t="s">
        <v>302</v>
      </c>
      <c r="F18" s="594" t="s">
        <v>303</v>
      </c>
      <c r="G18" s="594" t="s">
        <v>304</v>
      </c>
    </row>
    <row r="19" spans="1:7" ht="20.25" customHeight="1">
      <c r="A19" s="595"/>
      <c r="B19" s="595"/>
      <c r="C19" s="599"/>
      <c r="D19" s="599"/>
      <c r="E19" s="601"/>
      <c r="F19" s="599"/>
      <c r="G19" s="599"/>
    </row>
    <row r="20" spans="1:7">
      <c r="A20" s="201">
        <v>1</v>
      </c>
      <c r="B20" s="202">
        <v>2</v>
      </c>
      <c r="C20" s="201">
        <v>3</v>
      </c>
      <c r="D20" s="201">
        <v>4</v>
      </c>
      <c r="E20" s="201">
        <v>5</v>
      </c>
      <c r="F20" s="201">
        <v>6</v>
      </c>
      <c r="G20" s="201">
        <v>7</v>
      </c>
    </row>
    <row r="21" spans="1:7">
      <c r="A21" s="203"/>
      <c r="B21" s="204"/>
      <c r="C21" s="205">
        <v>0</v>
      </c>
      <c r="D21" s="206">
        <v>0</v>
      </c>
      <c r="E21" s="206">
        <v>0</v>
      </c>
      <c r="F21" s="207">
        <v>0</v>
      </c>
      <c r="G21" s="208">
        <v>0</v>
      </c>
    </row>
    <row r="22" spans="1:7" ht="26.25" customHeight="1">
      <c r="A22" s="203">
        <v>741</v>
      </c>
      <c r="B22" s="209" t="s">
        <v>305</v>
      </c>
      <c r="C22" s="210">
        <v>109.98</v>
      </c>
      <c r="D22" s="171">
        <v>36481.730000000003</v>
      </c>
      <c r="E22" s="211">
        <v>36591.71</v>
      </c>
      <c r="F22" s="212">
        <v>0</v>
      </c>
      <c r="G22" s="211">
        <f>C22+D22-E22</f>
        <v>0</v>
      </c>
    </row>
    <row r="23" spans="1:7">
      <c r="A23" s="213">
        <v>731</v>
      </c>
      <c r="B23" s="214" t="s">
        <v>306</v>
      </c>
      <c r="C23" s="215">
        <v>0</v>
      </c>
      <c r="D23" s="203">
        <v>2000</v>
      </c>
      <c r="E23" s="203">
        <v>2000</v>
      </c>
      <c r="F23" s="216"/>
      <c r="G23" s="216"/>
    </row>
    <row r="24" spans="1:7">
      <c r="A24" s="203"/>
      <c r="B24" s="203"/>
      <c r="C24" s="215"/>
      <c r="D24" s="203"/>
      <c r="E24" s="203"/>
      <c r="F24" s="216"/>
      <c r="G24" s="216"/>
    </row>
    <row r="25" spans="1:7">
      <c r="A25" s="203"/>
      <c r="B25" s="203"/>
      <c r="C25" s="215"/>
      <c r="D25" s="203"/>
      <c r="E25" s="203"/>
      <c r="F25" s="216"/>
      <c r="G25" s="216"/>
    </row>
    <row r="26" spans="1:7" ht="15">
      <c r="A26" s="217"/>
      <c r="B26" s="218" t="s">
        <v>307</v>
      </c>
      <c r="C26" s="219">
        <f>SUM(C22:C25)</f>
        <v>109.98</v>
      </c>
      <c r="D26" s="219">
        <f>SUM(D22:D25)</f>
        <v>38481.730000000003</v>
      </c>
      <c r="E26" s="219">
        <f>SUM(E22:E25)</f>
        <v>38591.71</v>
      </c>
      <c r="F26" s="219">
        <v>0</v>
      </c>
      <c r="G26" s="219">
        <f>SUM(G22:G25)</f>
        <v>0</v>
      </c>
    </row>
    <row r="27" spans="1:7" ht="15">
      <c r="A27" s="183"/>
      <c r="B27" s="184"/>
      <c r="C27" s="184"/>
      <c r="D27" s="184"/>
      <c r="E27" s="184"/>
      <c r="F27" s="183"/>
      <c r="G27" s="183"/>
    </row>
    <row r="28" spans="1:7">
      <c r="A28" s="183"/>
      <c r="B28" s="183"/>
      <c r="C28" s="183"/>
      <c r="D28" s="183"/>
      <c r="E28" s="183"/>
      <c r="F28" s="183"/>
      <c r="G28" s="183"/>
    </row>
    <row r="29" spans="1:7" ht="15.75">
      <c r="A29" s="589" t="s">
        <v>223</v>
      </c>
      <c r="B29" s="589"/>
      <c r="C29" s="220"/>
      <c r="D29" s="221"/>
      <c r="E29" s="183"/>
      <c r="F29" s="589" t="s">
        <v>224</v>
      </c>
      <c r="G29" s="589"/>
    </row>
    <row r="30" spans="1:7">
      <c r="A30" s="590" t="s">
        <v>308</v>
      </c>
      <c r="B30" s="590"/>
      <c r="C30" s="222"/>
      <c r="D30" s="223" t="s">
        <v>226</v>
      </c>
      <c r="E30" s="223"/>
      <c r="F30" s="587" t="s">
        <v>227</v>
      </c>
      <c r="G30" s="587"/>
    </row>
    <row r="31" spans="1:7">
      <c r="A31" s="183"/>
      <c r="B31" s="183"/>
      <c r="C31" s="193"/>
      <c r="D31" s="183"/>
      <c r="E31" s="183"/>
      <c r="F31" s="183"/>
      <c r="G31" s="183"/>
    </row>
    <row r="32" spans="1:7" ht="35.25" customHeight="1">
      <c r="A32" s="591" t="s">
        <v>228</v>
      </c>
      <c r="B32" s="591"/>
      <c r="C32" s="224"/>
      <c r="D32" s="224"/>
      <c r="E32" s="183"/>
      <c r="F32" s="592" t="s">
        <v>229</v>
      </c>
      <c r="G32" s="592"/>
    </row>
    <row r="33" spans="1:7" ht="26.25" customHeight="1">
      <c r="A33" s="586" t="s">
        <v>230</v>
      </c>
      <c r="B33" s="586"/>
      <c r="C33" s="225"/>
      <c r="D33" s="223" t="s">
        <v>226</v>
      </c>
      <c r="E33" s="223"/>
      <c r="F33" s="587" t="s">
        <v>227</v>
      </c>
      <c r="G33" s="587"/>
    </row>
    <row r="34" spans="1:7" ht="15">
      <c r="A34" s="188"/>
      <c r="B34" s="226"/>
      <c r="C34" s="226"/>
      <c r="D34" s="226"/>
      <c r="E34" s="226"/>
      <c r="F34" s="188"/>
      <c r="G34" s="188"/>
    </row>
    <row r="35" spans="1:7" ht="15" hidden="1">
      <c r="A35" s="188"/>
      <c r="B35" s="226"/>
      <c r="C35" s="226"/>
      <c r="D35" s="226"/>
      <c r="E35" s="226"/>
      <c r="F35" s="188"/>
      <c r="G35" s="188"/>
    </row>
    <row r="36" spans="1:7" ht="15" hidden="1">
      <c r="A36" s="188"/>
      <c r="B36" s="226"/>
      <c r="C36" s="226"/>
      <c r="D36" s="226"/>
      <c r="E36" s="226"/>
      <c r="F36" s="188"/>
      <c r="G36" s="188"/>
    </row>
    <row r="37" spans="1:7" ht="15" customHeight="1">
      <c r="A37" s="588" t="s">
        <v>309</v>
      </c>
      <c r="B37" s="588"/>
      <c r="C37" s="588"/>
      <c r="D37" s="588"/>
      <c r="E37" s="588"/>
      <c r="F37" s="188"/>
      <c r="G37" s="188"/>
    </row>
    <row r="38" spans="1:7" ht="15">
      <c r="A38" s="188"/>
      <c r="B38" s="226"/>
      <c r="C38" s="226"/>
      <c r="D38" s="226"/>
      <c r="E38" s="226"/>
      <c r="F38" s="188"/>
      <c r="G38" s="188"/>
    </row>
  </sheetData>
  <protectedRanges>
    <protectedRange algorithmName="SHA-512" hashValue="2ioYzg2oT+slOHIKnxLvcBfzrgmqGAIJveP0T1VK0jymo93HbOnpyEhPYxlrRc8P4QrpfpQPWg8J0hpfMATPZw==" saltValue="6eOds3X0GthiaD/TTIKelA==" spinCount="100000" sqref="D22" name="Diapazonas1"/>
  </protectedRanges>
  <mergeCells count="24">
    <mergeCell ref="B9:G9"/>
    <mergeCell ref="E2:G2"/>
    <mergeCell ref="E3:G3"/>
    <mergeCell ref="E4:G4"/>
    <mergeCell ref="B6:G6"/>
    <mergeCell ref="C8:F8"/>
    <mergeCell ref="A10:G10"/>
    <mergeCell ref="A16:A19"/>
    <mergeCell ref="B16:B19"/>
    <mergeCell ref="C16:G16"/>
    <mergeCell ref="C18:C19"/>
    <mergeCell ref="D18:D19"/>
    <mergeCell ref="E18:E19"/>
    <mergeCell ref="F18:F19"/>
    <mergeCell ref="G18:G19"/>
    <mergeCell ref="A33:B33"/>
    <mergeCell ref="F33:G33"/>
    <mergeCell ref="A37:E37"/>
    <mergeCell ref="A29:B29"/>
    <mergeCell ref="F29:G29"/>
    <mergeCell ref="A30:B30"/>
    <mergeCell ref="F30:G30"/>
    <mergeCell ref="A32:B32"/>
    <mergeCell ref="F32:G32"/>
  </mergeCells>
  <pageMargins left="0.19685039370078741" right="0.19685039370078741" top="0.19685039370078741" bottom="0.19685039370078741" header="3.937007874015748E-2" footer="3.937007874015748E-2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5B3DB-6EBF-4D65-873B-98B9DF451D21}">
  <sheetPr>
    <pageSetUpPr fitToPage="1"/>
  </sheetPr>
  <dimension ref="A1:O34"/>
  <sheetViews>
    <sheetView topLeftCell="A13" workbookViewId="0">
      <selection activeCell="M4" sqref="M4"/>
    </sheetView>
  </sheetViews>
  <sheetFormatPr defaultColWidth="9.140625" defaultRowHeight="12.75"/>
  <cols>
    <col min="1" max="3" width="9.140625" style="156"/>
    <col min="4" max="4" width="21.140625" style="156" customWidth="1"/>
    <col min="5" max="5" width="13.5703125" style="156" customWidth="1"/>
    <col min="6" max="6" width="11.7109375" style="156" customWidth="1"/>
    <col min="7" max="7" width="12.7109375" style="156" customWidth="1"/>
    <col min="8" max="8" width="14.7109375" style="156" customWidth="1"/>
    <col min="9" max="9" width="13.85546875" style="156" customWidth="1"/>
    <col min="10" max="10" width="12.7109375" style="156" customWidth="1"/>
    <col min="11" max="11" width="17.85546875" style="156" customWidth="1"/>
    <col min="12" max="16384" width="9.140625" style="156"/>
  </cols>
  <sheetData>
    <row r="1" spans="1:15" ht="67.5" customHeight="1">
      <c r="I1" s="157"/>
      <c r="J1" s="650" t="s">
        <v>257</v>
      </c>
      <c r="K1" s="650"/>
    </row>
    <row r="2" spans="1:15">
      <c r="A2" s="158"/>
      <c r="B2" s="651" t="s">
        <v>258</v>
      </c>
      <c r="C2" s="651"/>
      <c r="D2" s="651"/>
      <c r="E2" s="651"/>
      <c r="F2" s="651"/>
      <c r="G2" s="651"/>
      <c r="H2" s="651"/>
    </row>
    <row r="3" spans="1:15">
      <c r="B3" s="652" t="s">
        <v>259</v>
      </c>
      <c r="C3" s="652"/>
      <c r="D3" s="652"/>
      <c r="E3" s="652"/>
      <c r="F3" s="652"/>
    </row>
    <row r="5" spans="1:15">
      <c r="B5" s="653" t="s">
        <v>260</v>
      </c>
      <c r="C5" s="653"/>
      <c r="D5" s="653"/>
      <c r="E5" s="653"/>
      <c r="F5" s="653"/>
      <c r="G5" s="653"/>
      <c r="H5" s="653"/>
    </row>
    <row r="6" spans="1:15">
      <c r="B6" s="652" t="s">
        <v>261</v>
      </c>
      <c r="C6" s="652"/>
      <c r="D6" s="652"/>
      <c r="E6" s="652"/>
      <c r="F6" s="652"/>
    </row>
    <row r="7" spans="1:15">
      <c r="A7" s="158"/>
      <c r="B7" s="649"/>
      <c r="C7" s="649"/>
      <c r="D7" s="649"/>
      <c r="E7" s="649"/>
      <c r="F7" s="649"/>
      <c r="G7" s="158"/>
      <c r="H7" s="158"/>
      <c r="I7" s="158"/>
      <c r="J7" s="158"/>
      <c r="K7" s="159"/>
    </row>
    <row r="8" spans="1:15">
      <c r="A8" s="160"/>
      <c r="B8" s="160"/>
      <c r="C8" s="160"/>
      <c r="D8" s="160"/>
      <c r="E8" s="160"/>
      <c r="F8" s="160"/>
      <c r="G8" s="160"/>
      <c r="H8" s="160"/>
      <c r="I8" s="160"/>
      <c r="J8" s="624" t="s">
        <v>262</v>
      </c>
      <c r="K8" s="625"/>
    </row>
    <row r="9" spans="1:15" s="162" customFormat="1" ht="15.75">
      <c r="A9" s="626" t="s">
        <v>263</v>
      </c>
      <c r="B9" s="626"/>
      <c r="C9" s="626"/>
      <c r="D9" s="626"/>
      <c r="E9" s="626"/>
      <c r="F9" s="626"/>
      <c r="G9" s="626"/>
      <c r="H9" s="626"/>
      <c r="I9" s="626"/>
      <c r="J9" s="626"/>
      <c r="K9" s="161"/>
    </row>
    <row r="10" spans="1:15" s="163" customFormat="1">
      <c r="D10" s="164"/>
      <c r="E10" s="164"/>
      <c r="F10" s="164"/>
    </row>
    <row r="11" spans="1:15" s="163" customFormat="1" hidden="1">
      <c r="D11" s="608"/>
      <c r="E11" s="608"/>
      <c r="F11" s="608"/>
    </row>
    <row r="12" spans="1:15" s="163" customFormat="1">
      <c r="I12" s="165"/>
      <c r="K12" s="166" t="s">
        <v>264</v>
      </c>
    </row>
    <row r="13" spans="1:15" s="163" customFormat="1">
      <c r="A13" s="627" t="s">
        <v>265</v>
      </c>
      <c r="B13" s="628"/>
      <c r="C13" s="628"/>
      <c r="D13" s="629"/>
      <c r="E13" s="636" t="s">
        <v>266</v>
      </c>
      <c r="F13" s="639" t="s">
        <v>267</v>
      </c>
      <c r="G13" s="640"/>
      <c r="H13" s="639" t="s">
        <v>268</v>
      </c>
      <c r="I13" s="639" t="s">
        <v>269</v>
      </c>
      <c r="J13" s="639" t="s">
        <v>31</v>
      </c>
      <c r="K13" s="636" t="s">
        <v>270</v>
      </c>
    </row>
    <row r="14" spans="1:15" s="163" customFormat="1">
      <c r="A14" s="630"/>
      <c r="B14" s="631"/>
      <c r="C14" s="631"/>
      <c r="D14" s="632"/>
      <c r="E14" s="637"/>
      <c r="F14" s="641"/>
      <c r="G14" s="642"/>
      <c r="H14" s="643"/>
      <c r="I14" s="643"/>
      <c r="J14" s="643"/>
      <c r="K14" s="637"/>
      <c r="M14" s="167"/>
    </row>
    <row r="15" spans="1:15" s="163" customFormat="1">
      <c r="A15" s="630"/>
      <c r="B15" s="631"/>
      <c r="C15" s="631"/>
      <c r="D15" s="632"/>
      <c r="E15" s="637"/>
      <c r="F15" s="644" t="s">
        <v>271</v>
      </c>
      <c r="G15" s="639" t="s">
        <v>272</v>
      </c>
      <c r="H15" s="643"/>
      <c r="I15" s="643"/>
      <c r="J15" s="643"/>
      <c r="K15" s="637"/>
      <c r="N15" s="167"/>
      <c r="O15" s="167"/>
    </row>
    <row r="16" spans="1:15" s="163" customFormat="1">
      <c r="A16" s="633"/>
      <c r="B16" s="634"/>
      <c r="C16" s="634"/>
      <c r="D16" s="635"/>
      <c r="E16" s="638"/>
      <c r="F16" s="645"/>
      <c r="G16" s="641"/>
      <c r="H16" s="641"/>
      <c r="I16" s="641"/>
      <c r="J16" s="641"/>
      <c r="K16" s="638"/>
    </row>
    <row r="17" spans="1:11" s="163" customFormat="1">
      <c r="A17" s="612" t="s">
        <v>273</v>
      </c>
      <c r="B17" s="613"/>
      <c r="C17" s="613"/>
      <c r="D17" s="614"/>
      <c r="E17" s="168"/>
      <c r="F17" s="169">
        <v>100900</v>
      </c>
      <c r="G17" s="170">
        <v>100900</v>
      </c>
      <c r="H17" s="171">
        <v>97701.56</v>
      </c>
      <c r="I17" s="171">
        <v>97701.56</v>
      </c>
      <c r="J17" s="172">
        <f>I17</f>
        <v>97701.56</v>
      </c>
      <c r="K17" s="173">
        <f>H17-I17</f>
        <v>0</v>
      </c>
    </row>
    <row r="18" spans="1:11" s="163" customFormat="1">
      <c r="A18" s="646" t="s">
        <v>274</v>
      </c>
      <c r="B18" s="647"/>
      <c r="C18" s="647"/>
      <c r="D18" s="648"/>
      <c r="E18" s="168"/>
      <c r="F18" s="169"/>
      <c r="G18" s="170"/>
      <c r="H18" s="171"/>
      <c r="I18" s="171"/>
      <c r="J18" s="172"/>
      <c r="K18" s="173"/>
    </row>
    <row r="19" spans="1:11" s="163" customFormat="1">
      <c r="A19" s="646" t="s">
        <v>275</v>
      </c>
      <c r="B19" s="647"/>
      <c r="C19" s="647"/>
      <c r="D19" s="648"/>
      <c r="E19" s="174"/>
      <c r="F19" s="169">
        <v>2000</v>
      </c>
      <c r="G19" s="170">
        <v>2000</v>
      </c>
      <c r="H19" s="171">
        <v>2000</v>
      </c>
      <c r="I19" s="171">
        <v>2000</v>
      </c>
      <c r="J19" s="172">
        <v>2000</v>
      </c>
      <c r="K19" s="173">
        <f t="shared" ref="K19" si="0">H19-I19</f>
        <v>0</v>
      </c>
    </row>
    <row r="20" spans="1:11" s="163" customFormat="1">
      <c r="A20" s="612" t="s">
        <v>276</v>
      </c>
      <c r="B20" s="613"/>
      <c r="C20" s="613"/>
      <c r="D20" s="614"/>
      <c r="E20" s="168"/>
      <c r="F20" s="169"/>
      <c r="G20" s="170"/>
      <c r="H20" s="170"/>
      <c r="I20" s="170"/>
      <c r="J20" s="172"/>
      <c r="K20" s="173"/>
    </row>
    <row r="21" spans="1:11" s="163" customFormat="1">
      <c r="A21" s="612" t="s">
        <v>277</v>
      </c>
      <c r="B21" s="613"/>
      <c r="C21" s="613"/>
      <c r="D21" s="614"/>
      <c r="E21" s="175"/>
      <c r="F21" s="169"/>
      <c r="G21" s="170"/>
      <c r="H21" s="176"/>
      <c r="I21" s="176"/>
      <c r="J21" s="176"/>
      <c r="K21" s="177"/>
    </row>
    <row r="22" spans="1:11" s="163" customFormat="1">
      <c r="A22" s="612" t="s">
        <v>278</v>
      </c>
      <c r="B22" s="613"/>
      <c r="C22" s="613"/>
      <c r="D22" s="614"/>
      <c r="E22" s="168"/>
      <c r="F22" s="173" t="s">
        <v>279</v>
      </c>
      <c r="G22" s="176" t="s">
        <v>279</v>
      </c>
      <c r="H22" s="170"/>
      <c r="I22" s="170"/>
      <c r="J22" s="172"/>
      <c r="K22" s="173"/>
    </row>
    <row r="23" spans="1:11" s="163" customFormat="1">
      <c r="A23" s="612" t="s">
        <v>280</v>
      </c>
      <c r="B23" s="613"/>
      <c r="C23" s="613"/>
      <c r="D23" s="614"/>
      <c r="E23" s="168"/>
      <c r="F23" s="173" t="s">
        <v>279</v>
      </c>
      <c r="G23" s="176" t="s">
        <v>279</v>
      </c>
      <c r="H23" s="170"/>
      <c r="I23" s="170"/>
      <c r="J23" s="172"/>
      <c r="K23" s="173"/>
    </row>
    <row r="24" spans="1:11" s="163" customFormat="1">
      <c r="A24" s="615" t="s">
        <v>281</v>
      </c>
      <c r="B24" s="616"/>
      <c r="C24" s="616"/>
      <c r="D24" s="617"/>
      <c r="E24" s="178"/>
      <c r="F24" s="173">
        <f>SUM(F17:F21)</f>
        <v>102900</v>
      </c>
      <c r="G24" s="173">
        <f t="shared" ref="G24:J24" si="1">SUM(G17:G21)</f>
        <v>102900</v>
      </c>
      <c r="H24" s="173">
        <f t="shared" si="1"/>
        <v>99701.56</v>
      </c>
      <c r="I24" s="173">
        <f t="shared" si="1"/>
        <v>99701.56</v>
      </c>
      <c r="J24" s="173">
        <f t="shared" si="1"/>
        <v>99701.56</v>
      </c>
      <c r="K24" s="179" t="s">
        <v>279</v>
      </c>
    </row>
    <row r="25" spans="1:11" s="163" customFormat="1">
      <c r="A25" s="615" t="s">
        <v>282</v>
      </c>
      <c r="B25" s="616"/>
      <c r="C25" s="616"/>
      <c r="D25" s="617"/>
      <c r="E25" s="621" t="s">
        <v>279</v>
      </c>
      <c r="F25" s="621" t="s">
        <v>279</v>
      </c>
      <c r="G25" s="622" t="s">
        <v>279</v>
      </c>
      <c r="H25" s="622" t="s">
        <v>279</v>
      </c>
      <c r="I25" s="622" t="s">
        <v>279</v>
      </c>
      <c r="J25" s="622" t="s">
        <v>279</v>
      </c>
      <c r="K25" s="610">
        <f>K17+K18+K19+K20+K23+K22+K21</f>
        <v>0</v>
      </c>
    </row>
    <row r="26" spans="1:11" s="163" customFormat="1">
      <c r="A26" s="618"/>
      <c r="B26" s="619"/>
      <c r="C26" s="619"/>
      <c r="D26" s="620"/>
      <c r="E26" s="611"/>
      <c r="F26" s="611"/>
      <c r="G26" s="623"/>
      <c r="H26" s="623"/>
      <c r="I26" s="623"/>
      <c r="J26" s="623"/>
      <c r="K26" s="611"/>
    </row>
    <row r="27" spans="1:11" s="163" customFormat="1"/>
    <row r="28" spans="1:11" s="163" customFormat="1">
      <c r="A28" s="163" t="s">
        <v>223</v>
      </c>
      <c r="H28" s="180"/>
      <c r="J28" s="607" t="s">
        <v>224</v>
      </c>
      <c r="K28" s="607"/>
    </row>
    <row r="29" spans="1:11" s="163" customFormat="1">
      <c r="H29" s="181" t="s">
        <v>226</v>
      </c>
      <c r="J29" s="608"/>
      <c r="K29" s="608"/>
    </row>
    <row r="30" spans="1:11" s="163" customFormat="1">
      <c r="H30" s="165"/>
      <c r="I30" s="165"/>
      <c r="J30" s="165"/>
      <c r="K30" s="165"/>
    </row>
    <row r="31" spans="1:11" s="163" customFormat="1">
      <c r="A31" s="163" t="s">
        <v>228</v>
      </c>
      <c r="H31" s="180"/>
      <c r="J31" s="607" t="s">
        <v>229</v>
      </c>
      <c r="K31" s="607"/>
    </row>
    <row r="32" spans="1:11" s="163" customFormat="1">
      <c r="H32" s="181" t="s">
        <v>226</v>
      </c>
      <c r="J32" s="608"/>
      <c r="K32" s="608"/>
    </row>
    <row r="33" spans="1:8" s="163" customFormat="1">
      <c r="A33" s="609" t="s">
        <v>283</v>
      </c>
      <c r="B33" s="609"/>
      <c r="C33" s="609"/>
      <c r="D33" s="609"/>
      <c r="E33" s="609"/>
      <c r="F33" s="609"/>
      <c r="G33" s="609"/>
      <c r="H33" s="182"/>
    </row>
    <row r="34" spans="1:8">
      <c r="A34" s="156" t="s">
        <v>284</v>
      </c>
    </row>
  </sheetData>
  <protectedRanges>
    <protectedRange algorithmName="SHA-512" hashValue="2ioYzg2oT+slOHIKnxLvcBfzrgmqGAIJveP0T1VK0jymo93HbOnpyEhPYxlrRc8P4QrpfpQPWg8J0hpfMATPZw==" saltValue="6eOds3X0GthiaD/TTIKelA==" spinCount="100000" sqref="H22:J23 E22:E23 E17:J20" name="Diapazonas1_1"/>
  </protectedRanges>
  <mergeCells count="39">
    <mergeCell ref="B7:F7"/>
    <mergeCell ref="J1:K1"/>
    <mergeCell ref="B2:H2"/>
    <mergeCell ref="B3:F3"/>
    <mergeCell ref="B5:H5"/>
    <mergeCell ref="B6:F6"/>
    <mergeCell ref="A20:D20"/>
    <mergeCell ref="J8:K8"/>
    <mergeCell ref="A9:J9"/>
    <mergeCell ref="D11:F11"/>
    <mergeCell ref="A13:D16"/>
    <mergeCell ref="E13:E16"/>
    <mergeCell ref="F13:G14"/>
    <mergeCell ref="H13:H16"/>
    <mergeCell ref="I13:I16"/>
    <mergeCell ref="J13:J16"/>
    <mergeCell ref="K13:K16"/>
    <mergeCell ref="F15:F16"/>
    <mergeCell ref="G15:G16"/>
    <mergeCell ref="A17:D17"/>
    <mergeCell ref="A18:D18"/>
    <mergeCell ref="A19:D19"/>
    <mergeCell ref="K25:K26"/>
    <mergeCell ref="A21:D21"/>
    <mergeCell ref="A22:D22"/>
    <mergeCell ref="A23:D23"/>
    <mergeCell ref="A24:D24"/>
    <mergeCell ref="A25:D26"/>
    <mergeCell ref="E25:E26"/>
    <mergeCell ref="F25:F26"/>
    <mergeCell ref="G25:G26"/>
    <mergeCell ref="H25:H26"/>
    <mergeCell ref="I25:I26"/>
    <mergeCell ref="J25:J26"/>
    <mergeCell ref="J28:K28"/>
    <mergeCell ref="J29:K29"/>
    <mergeCell ref="J31:K31"/>
    <mergeCell ref="J32:K32"/>
    <mergeCell ref="A33:G33"/>
  </mergeCells>
  <pageMargins left="0.19685039370078741" right="0.19685039370078741" top="0.19685039370078741" bottom="0.19685039370078741" header="3.937007874015748E-2" footer="3.937007874015748E-2"/>
  <pageSetup paperSize="9" scale="98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437F7-DFCF-4E16-8AAC-57DFFD1E91FC}">
  <sheetPr>
    <pageSetUpPr fitToPage="1"/>
  </sheetPr>
  <dimension ref="A1:AB47"/>
  <sheetViews>
    <sheetView topLeftCell="A14" workbookViewId="0">
      <selection activeCell="C42" sqref="C42"/>
    </sheetView>
  </sheetViews>
  <sheetFormatPr defaultRowHeight="12"/>
  <cols>
    <col min="1" max="1" width="23.42578125" style="358" customWidth="1"/>
    <col min="2" max="2" width="7.85546875" style="358" customWidth="1"/>
    <col min="3" max="4" width="8.140625" style="358" customWidth="1"/>
    <col min="5" max="5" width="7.5703125" style="358" customWidth="1"/>
    <col min="6" max="7" width="7.42578125" style="358" customWidth="1"/>
    <col min="8" max="8" width="11.85546875" style="358" customWidth="1"/>
    <col min="9" max="9" width="9.140625" style="358"/>
    <col min="10" max="10" width="8.5703125" style="358" customWidth="1"/>
    <col min="11" max="11" width="8.140625" style="358" customWidth="1"/>
    <col min="12" max="12" width="12.140625" style="358" customWidth="1"/>
    <col min="13" max="13" width="11.5703125" style="358" customWidth="1"/>
    <col min="14" max="14" width="9.140625" style="358"/>
    <col min="15" max="15" width="9.28515625" style="358" customWidth="1"/>
    <col min="16" max="16" width="7.5703125" style="358" customWidth="1"/>
    <col min="17" max="17" width="8.85546875" style="358" customWidth="1"/>
    <col min="18" max="18" width="9" style="358" customWidth="1"/>
    <col min="19" max="19" width="12.42578125" style="358" customWidth="1"/>
    <col min="20" max="24" width="10" style="358" hidden="1" customWidth="1"/>
    <col min="25" max="26" width="9.140625" style="358" hidden="1" customWidth="1"/>
    <col min="27" max="27" width="10.42578125" style="358" hidden="1" customWidth="1"/>
    <col min="28" max="16384" width="9.140625" style="358"/>
  </cols>
  <sheetData>
    <row r="1" spans="1:25">
      <c r="A1" s="357"/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656" t="s">
        <v>459</v>
      </c>
      <c r="O1" s="656"/>
      <c r="P1" s="656"/>
      <c r="Q1" s="656"/>
      <c r="R1" s="656"/>
      <c r="S1" s="656"/>
    </row>
    <row r="2" spans="1:25" ht="15.75">
      <c r="A2" s="357"/>
      <c r="B2" s="657" t="s">
        <v>460</v>
      </c>
      <c r="C2" s="657"/>
      <c r="D2" s="657"/>
      <c r="E2" s="657"/>
      <c r="F2" s="657"/>
      <c r="G2" s="657"/>
      <c r="H2" s="657"/>
      <c r="I2" s="657"/>
      <c r="J2" s="657"/>
      <c r="K2" s="657"/>
      <c r="L2" s="657"/>
      <c r="M2" s="657"/>
      <c r="N2" s="656"/>
      <c r="O2" s="656"/>
      <c r="P2" s="656"/>
      <c r="Q2" s="656"/>
      <c r="R2" s="656"/>
      <c r="S2" s="656"/>
    </row>
    <row r="3" spans="1:25">
      <c r="A3" s="357"/>
      <c r="B3" s="357"/>
      <c r="C3" s="357"/>
      <c r="D3" s="357"/>
      <c r="E3" s="357"/>
      <c r="F3" s="357"/>
      <c r="G3" s="357"/>
      <c r="H3" s="357" t="s">
        <v>461</v>
      </c>
      <c r="I3" s="359"/>
      <c r="J3" s="359"/>
      <c r="K3" s="359"/>
      <c r="L3" s="359"/>
      <c r="M3" s="359"/>
      <c r="N3" s="360"/>
      <c r="O3" s="360"/>
      <c r="P3" s="360"/>
      <c r="Q3" s="360"/>
      <c r="R3" s="360"/>
      <c r="S3" s="360"/>
    </row>
    <row r="4" spans="1:25">
      <c r="A4" s="357"/>
      <c r="B4" s="357"/>
      <c r="C4" s="357"/>
      <c r="D4" s="357"/>
      <c r="E4" s="357"/>
      <c r="F4" s="357"/>
      <c r="G4" s="357"/>
      <c r="H4" s="357"/>
      <c r="I4" s="359"/>
      <c r="J4" s="359"/>
      <c r="K4" s="359"/>
      <c r="L4" s="359"/>
      <c r="M4" s="359"/>
      <c r="N4" s="360"/>
      <c r="O4" s="360"/>
      <c r="P4" s="360"/>
      <c r="Q4" s="360"/>
      <c r="R4" s="360"/>
      <c r="S4" s="360"/>
      <c r="T4" s="361"/>
      <c r="U4" s="361"/>
    </row>
    <row r="5" spans="1:25" ht="12.75">
      <c r="A5" s="658" t="s">
        <v>462</v>
      </c>
      <c r="B5" s="658"/>
      <c r="C5" s="658"/>
      <c r="D5" s="658"/>
      <c r="E5" s="658"/>
      <c r="F5" s="658"/>
      <c r="G5" s="658"/>
      <c r="H5" s="658"/>
      <c r="I5" s="658"/>
      <c r="J5" s="658"/>
      <c r="K5" s="658"/>
      <c r="L5" s="658"/>
      <c r="M5" s="658"/>
      <c r="N5" s="658"/>
      <c r="O5" s="658"/>
      <c r="P5" s="658"/>
      <c r="Q5" s="658"/>
      <c r="R5" s="658"/>
      <c r="S5" s="658"/>
      <c r="T5" s="361"/>
    </row>
    <row r="6" spans="1:25">
      <c r="A6" s="362"/>
      <c r="B6" s="362"/>
      <c r="C6" s="362"/>
      <c r="D6" s="362"/>
      <c r="E6" s="362"/>
      <c r="F6" s="362"/>
      <c r="G6" s="362"/>
      <c r="H6" s="362"/>
      <c r="I6" s="362"/>
      <c r="J6" s="659"/>
      <c r="K6" s="659"/>
      <c r="L6" s="659"/>
      <c r="M6" s="659"/>
      <c r="N6" s="362"/>
      <c r="O6" s="362"/>
      <c r="P6" s="362"/>
      <c r="Q6" s="362"/>
      <c r="R6" s="362"/>
      <c r="S6" s="362"/>
    </row>
    <row r="7" spans="1:25">
      <c r="A7" s="363"/>
      <c r="B7" s="363"/>
      <c r="C7" s="363"/>
      <c r="D7" s="660" t="s">
        <v>519</v>
      </c>
      <c r="E7" s="659"/>
      <c r="F7" s="659"/>
      <c r="G7" s="659"/>
      <c r="H7" s="659"/>
      <c r="I7" s="659"/>
      <c r="J7" s="659"/>
      <c r="K7" s="659"/>
      <c r="L7" s="659"/>
      <c r="M7" s="364"/>
      <c r="N7" s="363"/>
      <c r="O7" s="363"/>
      <c r="P7" s="363"/>
      <c r="Q7" s="363"/>
      <c r="R7" s="363"/>
      <c r="S7" s="363"/>
    </row>
    <row r="8" spans="1:25">
      <c r="A8" s="363"/>
      <c r="B8" s="363"/>
      <c r="C8" s="363"/>
      <c r="D8" s="363"/>
      <c r="E8" s="661" t="s">
        <v>463</v>
      </c>
      <c r="F8" s="661"/>
      <c r="G8" s="661"/>
      <c r="H8" s="661"/>
      <c r="I8" s="661"/>
      <c r="J8" s="661"/>
      <c r="K8" s="661"/>
      <c r="L8" s="661"/>
      <c r="M8" s="364"/>
      <c r="N8" s="363"/>
      <c r="O8" s="363"/>
      <c r="P8" s="363"/>
      <c r="Q8" s="363"/>
      <c r="R8" s="363"/>
      <c r="S8" s="363"/>
    </row>
    <row r="9" spans="1:25" ht="12.75">
      <c r="A9" s="355"/>
      <c r="B9" s="354"/>
      <c r="C9" s="354"/>
      <c r="D9" s="354"/>
      <c r="E9" s="354"/>
      <c r="F9" s="354"/>
      <c r="G9" s="354"/>
      <c r="H9" s="163"/>
      <c r="I9" s="163"/>
      <c r="J9" s="607"/>
      <c r="K9" s="607"/>
      <c r="L9" s="357"/>
      <c r="M9" s="357"/>
      <c r="N9" s="363"/>
      <c r="O9" s="363"/>
      <c r="P9" s="363"/>
      <c r="Q9" s="363"/>
      <c r="R9" s="363"/>
      <c r="S9" s="363"/>
    </row>
    <row r="10" spans="1:25" ht="12.75">
      <c r="A10" s="163"/>
      <c r="B10" s="662" t="s">
        <v>464</v>
      </c>
      <c r="C10" s="663"/>
      <c r="D10" s="365" t="s">
        <v>465</v>
      </c>
      <c r="E10" s="366"/>
      <c r="F10" s="367"/>
      <c r="G10" s="367"/>
      <c r="H10" s="163"/>
      <c r="I10" s="163"/>
      <c r="J10" s="664"/>
      <c r="K10" s="664"/>
      <c r="L10" s="357"/>
      <c r="M10" s="357"/>
      <c r="N10" s="357"/>
      <c r="O10" s="357"/>
      <c r="P10" s="357"/>
      <c r="Q10" s="368"/>
      <c r="R10" s="368"/>
      <c r="S10" s="368"/>
    </row>
    <row r="11" spans="1:25" ht="19.5">
      <c r="A11" s="369" t="s">
        <v>466</v>
      </c>
      <c r="B11" s="370" t="s">
        <v>467</v>
      </c>
      <c r="C11" s="370" t="s">
        <v>468</v>
      </c>
      <c r="D11" s="371" t="s">
        <v>469</v>
      </c>
      <c r="E11" s="372" t="s">
        <v>470</v>
      </c>
      <c r="F11" s="373"/>
      <c r="G11" s="367"/>
      <c r="H11" s="163"/>
      <c r="I11" s="163"/>
      <c r="J11" s="374"/>
      <c r="K11" s="374"/>
      <c r="L11" s="357"/>
      <c r="M11" s="357"/>
      <c r="N11" s="357"/>
      <c r="O11" s="357"/>
      <c r="P11" s="357"/>
      <c r="Q11" s="368"/>
      <c r="R11" s="368"/>
      <c r="S11" s="368"/>
    </row>
    <row r="12" spans="1:25" ht="12.75">
      <c r="A12" s="375" t="s">
        <v>471</v>
      </c>
      <c r="B12" s="376">
        <v>1</v>
      </c>
      <c r="C12" s="376">
        <v>1</v>
      </c>
      <c r="D12" s="377" t="s">
        <v>472</v>
      </c>
      <c r="E12" s="378" t="s">
        <v>472</v>
      </c>
      <c r="F12" s="354"/>
      <c r="G12" s="354"/>
      <c r="H12" s="163"/>
      <c r="I12" s="356" t="s">
        <v>473</v>
      </c>
      <c r="J12" s="665" t="s">
        <v>234</v>
      </c>
      <c r="K12" s="665"/>
      <c r="L12" s="665"/>
      <c r="M12" s="665"/>
      <c r="N12" s="665"/>
      <c r="O12" s="665"/>
      <c r="P12" s="607"/>
      <c r="Q12" s="607"/>
      <c r="R12" s="654">
        <v>1</v>
      </c>
      <c r="S12" s="655"/>
    </row>
    <row r="13" spans="1:25" ht="12.75">
      <c r="A13" s="375" t="s">
        <v>474</v>
      </c>
      <c r="B13" s="379">
        <v>35</v>
      </c>
      <c r="C13" s="379">
        <v>36</v>
      </c>
      <c r="D13" s="380">
        <f>+((B13*8)+(C13*4))/12</f>
        <v>35.333333333333336</v>
      </c>
      <c r="E13" s="381">
        <f>+D13</f>
        <v>35.333333333333336</v>
      </c>
      <c r="F13" s="382"/>
      <c r="G13" s="382"/>
      <c r="H13" s="163"/>
      <c r="I13" s="666"/>
      <c r="J13" s="666"/>
      <c r="K13" s="666"/>
      <c r="L13" s="666"/>
      <c r="M13" s="666"/>
      <c r="N13" s="666"/>
      <c r="O13" s="666"/>
      <c r="P13" s="357"/>
      <c r="Q13" s="368"/>
      <c r="R13" s="368"/>
      <c r="S13" s="368"/>
    </row>
    <row r="14" spans="1:25" ht="12.75">
      <c r="A14" s="375" t="s">
        <v>475</v>
      </c>
      <c r="B14" s="379">
        <v>830</v>
      </c>
      <c r="C14" s="379">
        <v>850</v>
      </c>
      <c r="D14" s="380">
        <f>+((B14*8)+(C14*4))/12</f>
        <v>836.66666666666663</v>
      </c>
      <c r="E14" s="381">
        <f>+D14</f>
        <v>836.66666666666663</v>
      </c>
      <c r="F14" s="382"/>
      <c r="G14" s="382"/>
      <c r="H14" s="163"/>
      <c r="I14" s="383" t="s">
        <v>476</v>
      </c>
      <c r="J14" s="383"/>
      <c r="K14" s="384"/>
      <c r="L14" s="384"/>
      <c r="M14" s="385"/>
      <c r="N14" s="163"/>
      <c r="O14" s="163"/>
      <c r="P14" s="386">
        <v>9</v>
      </c>
      <c r="Q14" s="386">
        <v>2</v>
      </c>
      <c r="R14" s="387">
        <v>1</v>
      </c>
      <c r="S14" s="387">
        <v>1</v>
      </c>
    </row>
    <row r="15" spans="1:25" ht="13.5" thickBot="1">
      <c r="A15" s="388"/>
      <c r="B15" s="389"/>
      <c r="C15" s="389"/>
      <c r="D15" s="390"/>
      <c r="E15" s="383"/>
      <c r="F15" s="383"/>
      <c r="G15" s="383"/>
      <c r="H15" s="385"/>
      <c r="I15" s="163"/>
      <c r="J15" s="163"/>
      <c r="K15" s="163"/>
      <c r="L15" s="357"/>
      <c r="M15" s="391"/>
      <c r="N15" s="357"/>
      <c r="O15" s="357"/>
      <c r="P15" s="357"/>
      <c r="Q15" s="391"/>
      <c r="R15" s="391"/>
      <c r="S15" s="391"/>
    </row>
    <row r="16" spans="1:25" ht="12.75">
      <c r="A16" s="667" t="s">
        <v>477</v>
      </c>
      <c r="B16" s="669" t="s">
        <v>478</v>
      </c>
      <c r="C16" s="670"/>
      <c r="D16" s="670"/>
      <c r="E16" s="670"/>
      <c r="F16" s="670"/>
      <c r="G16" s="671"/>
      <c r="H16" s="672" t="s">
        <v>479</v>
      </c>
      <c r="I16" s="673"/>
      <c r="J16" s="673"/>
      <c r="K16" s="673"/>
      <c r="L16" s="674"/>
      <c r="M16" s="672" t="s">
        <v>480</v>
      </c>
      <c r="N16" s="673"/>
      <c r="O16" s="673"/>
      <c r="P16" s="673"/>
      <c r="Q16" s="673"/>
      <c r="R16" s="673"/>
      <c r="S16" s="674"/>
      <c r="T16" s="392"/>
      <c r="U16" s="392"/>
      <c r="V16" s="392"/>
      <c r="W16" s="392"/>
      <c r="X16" s="392"/>
      <c r="Y16" s="392"/>
    </row>
    <row r="17" spans="1:28" ht="12.75">
      <c r="A17" s="668"/>
      <c r="B17" s="675" t="s">
        <v>481</v>
      </c>
      <c r="C17" s="676"/>
      <c r="D17" s="676"/>
      <c r="E17" s="677" t="s">
        <v>464</v>
      </c>
      <c r="F17" s="678"/>
      <c r="G17" s="679"/>
      <c r="H17" s="680" t="s">
        <v>482</v>
      </c>
      <c r="I17" s="681" t="s">
        <v>483</v>
      </c>
      <c r="J17" s="681" t="s">
        <v>484</v>
      </c>
      <c r="K17" s="687" t="s">
        <v>485</v>
      </c>
      <c r="L17" s="688" t="s">
        <v>327</v>
      </c>
      <c r="M17" s="680" t="s">
        <v>482</v>
      </c>
      <c r="N17" s="681" t="s">
        <v>483</v>
      </c>
      <c r="O17" s="681" t="s">
        <v>484</v>
      </c>
      <c r="P17" s="687" t="s">
        <v>486</v>
      </c>
      <c r="Q17" s="681" t="s">
        <v>487</v>
      </c>
      <c r="R17" s="681" t="s">
        <v>488</v>
      </c>
      <c r="S17" s="682" t="s">
        <v>327</v>
      </c>
      <c r="T17" s="392"/>
      <c r="U17" s="392"/>
      <c r="V17" s="392"/>
      <c r="W17" s="392"/>
      <c r="X17" s="392"/>
      <c r="Y17" s="392"/>
    </row>
    <row r="18" spans="1:28" ht="67.5">
      <c r="A18" s="668"/>
      <c r="B18" s="393" t="s">
        <v>467</v>
      </c>
      <c r="C18" s="394" t="s">
        <v>489</v>
      </c>
      <c r="D18" s="394" t="s">
        <v>490</v>
      </c>
      <c r="E18" s="395" t="s">
        <v>467</v>
      </c>
      <c r="F18" s="394" t="s">
        <v>489</v>
      </c>
      <c r="G18" s="396" t="s">
        <v>491</v>
      </c>
      <c r="H18" s="680"/>
      <c r="I18" s="681"/>
      <c r="J18" s="681"/>
      <c r="K18" s="687"/>
      <c r="L18" s="688"/>
      <c r="M18" s="680"/>
      <c r="N18" s="681"/>
      <c r="O18" s="681"/>
      <c r="P18" s="687"/>
      <c r="Q18" s="681"/>
      <c r="R18" s="681"/>
      <c r="S18" s="683"/>
      <c r="W18" s="397"/>
      <c r="X18" s="397"/>
      <c r="Y18" s="397"/>
      <c r="Z18" s="397"/>
      <c r="AA18" s="397" t="s">
        <v>492</v>
      </c>
      <c r="AB18" s="397"/>
    </row>
    <row r="19" spans="1:28">
      <c r="A19" s="398">
        <v>1</v>
      </c>
      <c r="B19" s="399">
        <v>2</v>
      </c>
      <c r="C19" s="400">
        <v>3</v>
      </c>
      <c r="D19" s="400">
        <v>4</v>
      </c>
      <c r="E19" s="401">
        <v>5</v>
      </c>
      <c r="F19" s="400">
        <v>6</v>
      </c>
      <c r="G19" s="402">
        <v>7</v>
      </c>
      <c r="H19" s="403">
        <v>8</v>
      </c>
      <c r="I19" s="401">
        <v>9</v>
      </c>
      <c r="J19" s="401">
        <v>10</v>
      </c>
      <c r="K19" s="401">
        <v>11</v>
      </c>
      <c r="L19" s="404">
        <v>12</v>
      </c>
      <c r="M19" s="403">
        <v>13</v>
      </c>
      <c r="N19" s="401">
        <v>14</v>
      </c>
      <c r="O19" s="401">
        <v>15</v>
      </c>
      <c r="P19" s="401">
        <v>16</v>
      </c>
      <c r="Q19" s="401">
        <v>17</v>
      </c>
      <c r="R19" s="401">
        <v>18</v>
      </c>
      <c r="S19" s="404">
        <v>19</v>
      </c>
      <c r="W19" s="397"/>
      <c r="X19" s="397"/>
      <c r="Y19" s="397"/>
      <c r="Z19" s="397"/>
      <c r="AA19" s="397"/>
      <c r="AB19" s="397"/>
    </row>
    <row r="20" spans="1:28" ht="22.5">
      <c r="A20" s="405" t="s">
        <v>493</v>
      </c>
      <c r="B20" s="406">
        <v>4</v>
      </c>
      <c r="C20" s="407">
        <v>4</v>
      </c>
      <c r="D20" s="408">
        <f>+((B20*8)+(C20*4))/12</f>
        <v>4</v>
      </c>
      <c r="E20" s="407">
        <v>4</v>
      </c>
      <c r="F20" s="407">
        <v>4</v>
      </c>
      <c r="G20" s="408">
        <f>+((E20*8)+(F20*4))/12</f>
        <v>4</v>
      </c>
      <c r="H20" s="409">
        <f>M20+Q20+R20</f>
        <v>160203.62</v>
      </c>
      <c r="I20" s="410">
        <f>+N20</f>
        <v>29583.79</v>
      </c>
      <c r="J20" s="410">
        <f>+O20</f>
        <v>8839.67</v>
      </c>
      <c r="K20" s="411">
        <f>+P20</f>
        <v>0</v>
      </c>
      <c r="L20" s="412">
        <f>SUM(H20:K20)</f>
        <v>198627.08000000002</v>
      </c>
      <c r="M20" s="413">
        <f>+M21</f>
        <v>154166.93</v>
      </c>
      <c r="N20" s="411">
        <f t="shared" ref="N20" si="0">+N21</f>
        <v>29583.79</v>
      </c>
      <c r="O20" s="411">
        <f>+O21</f>
        <v>8839.67</v>
      </c>
      <c r="P20" s="411"/>
      <c r="Q20" s="411"/>
      <c r="R20" s="411">
        <f>+R21</f>
        <v>6036.69</v>
      </c>
      <c r="S20" s="412">
        <f>SUM(M20:R20)</f>
        <v>198627.08000000002</v>
      </c>
      <c r="T20" s="358" t="s">
        <v>494</v>
      </c>
      <c r="W20" s="414">
        <f>H20-M20</f>
        <v>6036.6900000000023</v>
      </c>
      <c r="X20" s="414">
        <f t="shared" ref="X20:Y33" si="1">I20-N20</f>
        <v>0</v>
      </c>
      <c r="Y20" s="414">
        <f t="shared" si="1"/>
        <v>0</v>
      </c>
      <c r="Z20" s="415">
        <f>L20-S20</f>
        <v>0</v>
      </c>
      <c r="AA20" s="414">
        <f>(S20-Q20-R20)/G20/12</f>
        <v>4012.2997916666668</v>
      </c>
      <c r="AB20" s="397"/>
    </row>
    <row r="21" spans="1:28" ht="12.75">
      <c r="A21" s="416" t="s">
        <v>495</v>
      </c>
      <c r="B21" s="417">
        <v>4</v>
      </c>
      <c r="C21" s="407">
        <v>4</v>
      </c>
      <c r="D21" s="408">
        <f>+((B21*8)+(C21*4))/12</f>
        <v>4</v>
      </c>
      <c r="E21" s="407">
        <v>4</v>
      </c>
      <c r="F21" s="407">
        <v>4</v>
      </c>
      <c r="G21" s="408">
        <f t="shared" ref="G21:G25" si="2">+((E21*8)+(F21*4))/12</f>
        <v>4</v>
      </c>
      <c r="H21" s="409">
        <f t="shared" ref="H21:H33" si="3">M21+Q21+R21</f>
        <v>160203.62</v>
      </c>
      <c r="I21" s="410">
        <f t="shared" ref="I21:K33" si="4">+N21</f>
        <v>29583.79</v>
      </c>
      <c r="J21" s="410">
        <f t="shared" si="4"/>
        <v>8839.67</v>
      </c>
      <c r="K21" s="411">
        <f t="shared" si="4"/>
        <v>0</v>
      </c>
      <c r="L21" s="412">
        <f t="shared" ref="L21:L32" si="5">SUM(H21:K21)</f>
        <v>198627.08000000002</v>
      </c>
      <c r="M21" s="418">
        <v>154166.93</v>
      </c>
      <c r="N21" s="411">
        <v>29583.79</v>
      </c>
      <c r="O21" s="411">
        <v>8839.67</v>
      </c>
      <c r="P21" s="411"/>
      <c r="Q21" s="411"/>
      <c r="R21" s="411">
        <v>6036.69</v>
      </c>
      <c r="S21" s="412">
        <f t="shared" ref="S21:S39" si="6">SUM(M21:R21)</f>
        <v>198627.08000000002</v>
      </c>
      <c r="T21" s="358" t="s">
        <v>494</v>
      </c>
      <c r="W21" s="414">
        <f t="shared" ref="W21:W33" si="7">H21-M21</f>
        <v>6036.6900000000023</v>
      </c>
      <c r="X21" s="414">
        <f t="shared" si="1"/>
        <v>0</v>
      </c>
      <c r="Y21" s="414">
        <f t="shared" si="1"/>
        <v>0</v>
      </c>
      <c r="Z21" s="415">
        <f>L21-S21</f>
        <v>0</v>
      </c>
      <c r="AA21" s="414">
        <f t="shared" ref="AA21:AA31" si="8">(S21-Q21-R21)/G21/12</f>
        <v>4012.2997916666668</v>
      </c>
      <c r="AB21" s="397"/>
    </row>
    <row r="22" spans="1:28" ht="12.75">
      <c r="A22" s="419" t="s">
        <v>496</v>
      </c>
      <c r="B22" s="417">
        <f>57.88</f>
        <v>57.88</v>
      </c>
      <c r="C22" s="407">
        <v>61.45</v>
      </c>
      <c r="D22" s="408">
        <f>+((B22*8)+(C22*4))/12</f>
        <v>59.07</v>
      </c>
      <c r="E22" s="407">
        <v>57.88</v>
      </c>
      <c r="F22" s="407">
        <v>61.45</v>
      </c>
      <c r="G22" s="408">
        <f>+((E22*8)+(F22*4))/12</f>
        <v>59.07</v>
      </c>
      <c r="H22" s="409">
        <f>M22+Q22+R22+3198</f>
        <v>1333683.6300000001</v>
      </c>
      <c r="I22" s="410">
        <f t="shared" si="4"/>
        <v>0</v>
      </c>
      <c r="J22" s="410">
        <f t="shared" si="4"/>
        <v>52345.83</v>
      </c>
      <c r="K22" s="411">
        <f t="shared" si="4"/>
        <v>0</v>
      </c>
      <c r="L22" s="412">
        <f t="shared" si="5"/>
        <v>1386029.4600000002</v>
      </c>
      <c r="M22" s="418">
        <f>1328443.32-2603.2</f>
        <v>1325840.1200000001</v>
      </c>
      <c r="N22" s="411"/>
      <c r="O22" s="411">
        <f>+O23</f>
        <v>52345.83</v>
      </c>
      <c r="P22" s="411"/>
      <c r="Q22" s="420"/>
      <c r="R22" s="420">
        <v>4645.51</v>
      </c>
      <c r="S22" s="412">
        <f t="shared" si="6"/>
        <v>1382831.4600000002</v>
      </c>
      <c r="T22" s="358" t="s">
        <v>494</v>
      </c>
      <c r="W22" s="414">
        <f t="shared" si="7"/>
        <v>7843.5100000000093</v>
      </c>
      <c r="X22" s="414">
        <f t="shared" si="1"/>
        <v>0</v>
      </c>
      <c r="Y22" s="414">
        <f t="shared" si="1"/>
        <v>0</v>
      </c>
      <c r="Z22" s="415">
        <f>L22-S22</f>
        <v>3198</v>
      </c>
      <c r="AA22" s="414">
        <f>(S22-Q22-R22)/G22/12</f>
        <v>1944.2835477681849</v>
      </c>
      <c r="AB22" s="397"/>
    </row>
    <row r="23" spans="1:28" ht="12.75">
      <c r="A23" s="416" t="s">
        <v>495</v>
      </c>
      <c r="B23" s="417">
        <f>57.88</f>
        <v>57.88</v>
      </c>
      <c r="C23" s="407">
        <v>61.45</v>
      </c>
      <c r="D23" s="408">
        <f>+((B23*8)+(C23*4))/12</f>
        <v>59.07</v>
      </c>
      <c r="E23" s="407">
        <v>57.88</v>
      </c>
      <c r="F23" s="407">
        <v>61.45</v>
      </c>
      <c r="G23" s="408">
        <f>+((E23*8)+(F23*4))/12</f>
        <v>59.07</v>
      </c>
      <c r="H23" s="409">
        <f t="shared" si="3"/>
        <v>1285674.2899999998</v>
      </c>
      <c r="I23" s="410">
        <f t="shared" si="4"/>
        <v>0</v>
      </c>
      <c r="J23" s="410">
        <f t="shared" si="4"/>
        <v>52345.83</v>
      </c>
      <c r="K23" s="411">
        <f t="shared" si="4"/>
        <v>0</v>
      </c>
      <c r="L23" s="412">
        <f t="shared" si="5"/>
        <v>1338020.1199999999</v>
      </c>
      <c r="M23" s="418">
        <f>1323475.66-2445-38700</f>
        <v>1282330.6599999999</v>
      </c>
      <c r="N23" s="411"/>
      <c r="O23" s="411">
        <v>52345.83</v>
      </c>
      <c r="P23" s="411"/>
      <c r="Q23" s="420"/>
      <c r="R23" s="420">
        <v>3343.63</v>
      </c>
      <c r="S23" s="412">
        <f t="shared" si="6"/>
        <v>1338020.1199999999</v>
      </c>
      <c r="T23" s="358" t="s">
        <v>494</v>
      </c>
      <c r="W23" s="414">
        <f t="shared" si="7"/>
        <v>3343.6299999998882</v>
      </c>
      <c r="X23" s="414">
        <f t="shared" si="1"/>
        <v>0</v>
      </c>
      <c r="Y23" s="414">
        <f t="shared" si="1"/>
        <v>0</v>
      </c>
      <c r="Z23" s="415">
        <f t="shared" ref="Z23:Z33" si="9">L23-S23</f>
        <v>0</v>
      </c>
      <c r="AA23" s="414">
        <f>(S23-Q23-R23)/G23/12</f>
        <v>1882.9023333897637</v>
      </c>
      <c r="AB23" s="397"/>
    </row>
    <row r="24" spans="1:28" ht="25.5">
      <c r="A24" s="421" t="s">
        <v>497</v>
      </c>
      <c r="B24" s="422">
        <v>3.55</v>
      </c>
      <c r="C24" s="423">
        <v>3.55</v>
      </c>
      <c r="D24" s="408">
        <f t="shared" ref="D24:D32" si="10">+((B24*8)+(C24*4))/12</f>
        <v>3.5499999999999994</v>
      </c>
      <c r="E24" s="423">
        <v>3.55</v>
      </c>
      <c r="F24" s="423">
        <v>3.55</v>
      </c>
      <c r="G24" s="408">
        <f>+((E24*8)+(F24*4))/12</f>
        <v>3.5499999999999994</v>
      </c>
      <c r="H24" s="409">
        <f>M24+Q24+R24</f>
        <v>47913.13</v>
      </c>
      <c r="I24" s="410">
        <f t="shared" si="4"/>
        <v>0</v>
      </c>
      <c r="J24" s="410">
        <f t="shared" si="4"/>
        <v>1360</v>
      </c>
      <c r="K24" s="411">
        <f t="shared" si="4"/>
        <v>0</v>
      </c>
      <c r="L24" s="412">
        <f t="shared" si="5"/>
        <v>49273.13</v>
      </c>
      <c r="M24" s="418">
        <f>47913.13</f>
        <v>47913.13</v>
      </c>
      <c r="N24" s="424"/>
      <c r="O24" s="424">
        <v>1360</v>
      </c>
      <c r="P24" s="424"/>
      <c r="Q24" s="425"/>
      <c r="R24" s="425"/>
      <c r="S24" s="412">
        <f t="shared" si="6"/>
        <v>49273.13</v>
      </c>
      <c r="T24" s="358" t="s">
        <v>494</v>
      </c>
      <c r="W24" s="414">
        <f t="shared" si="7"/>
        <v>0</v>
      </c>
      <c r="X24" s="414">
        <f t="shared" si="1"/>
        <v>0</v>
      </c>
      <c r="Y24" s="414">
        <f t="shared" si="1"/>
        <v>0</v>
      </c>
      <c r="Z24" s="415">
        <f>L24-S24</f>
        <v>0</v>
      </c>
      <c r="AA24" s="414">
        <f>(S24-Q24-R24)/G24/12</f>
        <v>1156.6462441314554</v>
      </c>
      <c r="AB24" s="397"/>
    </row>
    <row r="25" spans="1:28" ht="12.75">
      <c r="A25" s="426" t="s">
        <v>498</v>
      </c>
      <c r="B25" s="422"/>
      <c r="C25" s="423"/>
      <c r="D25" s="408">
        <f t="shared" si="10"/>
        <v>0</v>
      </c>
      <c r="E25" s="423"/>
      <c r="F25" s="423"/>
      <c r="G25" s="408">
        <f t="shared" si="2"/>
        <v>0</v>
      </c>
      <c r="H25" s="409">
        <f t="shared" si="3"/>
        <v>0</v>
      </c>
      <c r="I25" s="410">
        <f t="shared" si="4"/>
        <v>0</v>
      </c>
      <c r="J25" s="410">
        <f t="shared" si="4"/>
        <v>0</v>
      </c>
      <c r="K25" s="411">
        <f t="shared" si="4"/>
        <v>0</v>
      </c>
      <c r="L25" s="412">
        <f t="shared" si="5"/>
        <v>0</v>
      </c>
      <c r="M25" s="418"/>
      <c r="N25" s="424"/>
      <c r="O25" s="424"/>
      <c r="P25" s="424"/>
      <c r="Q25" s="425"/>
      <c r="R25" s="425"/>
      <c r="S25" s="412">
        <f t="shared" si="6"/>
        <v>0</v>
      </c>
      <c r="W25" s="414">
        <f t="shared" si="7"/>
        <v>0</v>
      </c>
      <c r="X25" s="414">
        <f t="shared" si="1"/>
        <v>0</v>
      </c>
      <c r="Y25" s="414">
        <f t="shared" si="1"/>
        <v>0</v>
      </c>
      <c r="Z25" s="415">
        <f t="shared" si="9"/>
        <v>0</v>
      </c>
      <c r="AA25" s="414" t="e">
        <f>(S25-Q25-R25)/G25/12</f>
        <v>#DIV/0!</v>
      </c>
      <c r="AB25" s="397"/>
    </row>
    <row r="26" spans="1:28" ht="12.75">
      <c r="A26" s="427" t="s">
        <v>499</v>
      </c>
      <c r="B26" s="422">
        <v>6.25</v>
      </c>
      <c r="C26" s="423">
        <v>6.25</v>
      </c>
      <c r="D26" s="408">
        <f t="shared" si="10"/>
        <v>6.25</v>
      </c>
      <c r="E26" s="423">
        <v>6.25</v>
      </c>
      <c r="F26" s="423">
        <v>6.25</v>
      </c>
      <c r="G26" s="408">
        <f>+((E26*8)+(F26*4))/12</f>
        <v>6.25</v>
      </c>
      <c r="H26" s="409">
        <f t="shared" si="3"/>
        <v>122457.7</v>
      </c>
      <c r="I26" s="410">
        <f t="shared" si="4"/>
        <v>0</v>
      </c>
      <c r="J26" s="410">
        <f t="shared" si="4"/>
        <v>4495.5</v>
      </c>
      <c r="K26" s="411">
        <f t="shared" si="4"/>
        <v>0</v>
      </c>
      <c r="L26" s="412">
        <f t="shared" si="5"/>
        <v>126953.2</v>
      </c>
      <c r="M26" s="418">
        <v>122122.77</v>
      </c>
      <c r="N26" s="424"/>
      <c r="O26" s="424">
        <v>4495.5</v>
      </c>
      <c r="P26" s="424"/>
      <c r="Q26" s="425"/>
      <c r="R26" s="425">
        <v>334.93</v>
      </c>
      <c r="S26" s="412">
        <f t="shared" si="6"/>
        <v>126953.2</v>
      </c>
      <c r="T26" s="358" t="s">
        <v>494</v>
      </c>
      <c r="W26" s="414">
        <f t="shared" si="7"/>
        <v>334.92999999999302</v>
      </c>
      <c r="X26" s="414">
        <f t="shared" si="1"/>
        <v>0</v>
      </c>
      <c r="Y26" s="414">
        <f t="shared" si="1"/>
        <v>0</v>
      </c>
      <c r="Z26" s="415">
        <f t="shared" si="9"/>
        <v>0</v>
      </c>
      <c r="AA26" s="414">
        <f>(S26-Q26-R26)/G26/12</f>
        <v>1688.2436</v>
      </c>
      <c r="AB26" s="397"/>
    </row>
    <row r="27" spans="1:28" ht="12.75">
      <c r="A27" s="426" t="s">
        <v>498</v>
      </c>
      <c r="B27" s="422">
        <v>6.25</v>
      </c>
      <c r="C27" s="423">
        <v>6.25</v>
      </c>
      <c r="D27" s="408">
        <f t="shared" si="10"/>
        <v>6.25</v>
      </c>
      <c r="E27" s="423">
        <v>6.25</v>
      </c>
      <c r="F27" s="423">
        <v>6.25</v>
      </c>
      <c r="G27" s="408">
        <f>+((E27*8)+(F27*4))/12</f>
        <v>6.25</v>
      </c>
      <c r="H27" s="409">
        <f t="shared" si="3"/>
        <v>105161.47</v>
      </c>
      <c r="I27" s="410">
        <f t="shared" si="4"/>
        <v>0</v>
      </c>
      <c r="J27" s="410">
        <f t="shared" si="4"/>
        <v>4495.5</v>
      </c>
      <c r="K27" s="411">
        <f t="shared" si="4"/>
        <v>0</v>
      </c>
      <c r="L27" s="412">
        <f t="shared" si="5"/>
        <v>109656.97</v>
      </c>
      <c r="M27" s="418">
        <f>122122.77-17296.23</f>
        <v>104826.54000000001</v>
      </c>
      <c r="N27" s="424"/>
      <c r="O27" s="424">
        <v>4495.5</v>
      </c>
      <c r="P27" s="424"/>
      <c r="Q27" s="425"/>
      <c r="R27" s="425">
        <v>334.93</v>
      </c>
      <c r="S27" s="412">
        <f t="shared" si="6"/>
        <v>109656.97</v>
      </c>
      <c r="T27" s="358" t="s">
        <v>494</v>
      </c>
      <c r="W27" s="414">
        <f t="shared" si="7"/>
        <v>334.92999999999302</v>
      </c>
      <c r="X27" s="414">
        <f t="shared" si="1"/>
        <v>0</v>
      </c>
      <c r="Y27" s="414">
        <f t="shared" si="1"/>
        <v>0</v>
      </c>
      <c r="Z27" s="415">
        <f t="shared" si="9"/>
        <v>0</v>
      </c>
      <c r="AA27" s="414">
        <f t="shared" si="8"/>
        <v>1457.6272000000001</v>
      </c>
      <c r="AB27" s="397"/>
    </row>
    <row r="28" spans="1:28" ht="12.75">
      <c r="A28" s="421" t="s">
        <v>500</v>
      </c>
      <c r="B28" s="422">
        <v>16.75</v>
      </c>
      <c r="C28" s="423">
        <v>19</v>
      </c>
      <c r="D28" s="408">
        <f t="shared" si="10"/>
        <v>17.5</v>
      </c>
      <c r="E28" s="423">
        <f>16.75-0.95</f>
        <v>15.8</v>
      </c>
      <c r="F28" s="423">
        <v>19</v>
      </c>
      <c r="G28" s="408">
        <f>+((E28*8)+(F28*4))/12</f>
        <v>16.866666666666667</v>
      </c>
      <c r="H28" s="409">
        <f>M28+Q28+R28</f>
        <v>213521.91</v>
      </c>
      <c r="I28" s="410">
        <f t="shared" si="4"/>
        <v>0</v>
      </c>
      <c r="J28" s="410">
        <f t="shared" si="4"/>
        <v>9533.33</v>
      </c>
      <c r="K28" s="411">
        <f t="shared" si="4"/>
        <v>0</v>
      </c>
      <c r="L28" s="412">
        <f t="shared" si="5"/>
        <v>223055.24</v>
      </c>
      <c r="M28" s="418">
        <v>213521.91</v>
      </c>
      <c r="N28" s="424"/>
      <c r="O28" s="424">
        <v>9533.33</v>
      </c>
      <c r="P28" s="424"/>
      <c r="Q28" s="425"/>
      <c r="R28" s="425"/>
      <c r="S28" s="412">
        <f t="shared" si="6"/>
        <v>223055.24</v>
      </c>
      <c r="T28" s="358" t="s">
        <v>494</v>
      </c>
      <c r="W28" s="414">
        <f t="shared" si="7"/>
        <v>0</v>
      </c>
      <c r="X28" s="414">
        <f t="shared" si="1"/>
        <v>0</v>
      </c>
      <c r="Y28" s="414">
        <f t="shared" si="1"/>
        <v>0</v>
      </c>
      <c r="Z28" s="415">
        <f>L28-S28</f>
        <v>0</v>
      </c>
      <c r="AA28" s="414">
        <f>(S28-Q28-R28)/G28/12</f>
        <v>1102.0515810276679</v>
      </c>
      <c r="AB28" s="397"/>
    </row>
    <row r="29" spans="1:28" ht="12.75">
      <c r="A29" s="426" t="s">
        <v>498</v>
      </c>
      <c r="B29" s="422">
        <v>4.62</v>
      </c>
      <c r="C29" s="423">
        <v>4.62</v>
      </c>
      <c r="D29" s="408">
        <f t="shared" si="10"/>
        <v>4.62</v>
      </c>
      <c r="E29" s="423">
        <v>4.62</v>
      </c>
      <c r="F29" s="423">
        <v>4.62</v>
      </c>
      <c r="G29" s="408">
        <f>+((E29*8)+(F29*4))/12</f>
        <v>4.62</v>
      </c>
      <c r="H29" s="409">
        <f t="shared" si="3"/>
        <v>58253.94</v>
      </c>
      <c r="I29" s="410">
        <f t="shared" si="4"/>
        <v>0</v>
      </c>
      <c r="J29" s="410">
        <f t="shared" si="4"/>
        <v>3075.37</v>
      </c>
      <c r="K29" s="411">
        <f t="shared" si="4"/>
        <v>0</v>
      </c>
      <c r="L29" s="412">
        <f t="shared" si="5"/>
        <v>61329.310000000005</v>
      </c>
      <c r="M29" s="418">
        <v>58253.94</v>
      </c>
      <c r="N29" s="424"/>
      <c r="O29" s="424">
        <v>3075.37</v>
      </c>
      <c r="P29" s="424"/>
      <c r="Q29" s="425"/>
      <c r="R29" s="425"/>
      <c r="S29" s="412">
        <f t="shared" si="6"/>
        <v>61329.310000000005</v>
      </c>
      <c r="T29" s="358" t="s">
        <v>494</v>
      </c>
      <c r="W29" s="414">
        <f t="shared" si="7"/>
        <v>0</v>
      </c>
      <c r="X29" s="414">
        <f t="shared" si="1"/>
        <v>0</v>
      </c>
      <c r="Y29" s="414">
        <f t="shared" si="1"/>
        <v>0</v>
      </c>
      <c r="Z29" s="415">
        <f t="shared" si="9"/>
        <v>0</v>
      </c>
      <c r="AA29" s="414">
        <f t="shared" si="8"/>
        <v>1106.2285353535356</v>
      </c>
      <c r="AB29" s="397"/>
    </row>
    <row r="30" spans="1:28" ht="12.75">
      <c r="A30" s="421" t="s">
        <v>501</v>
      </c>
      <c r="B30" s="422">
        <v>2</v>
      </c>
      <c r="C30" s="423">
        <v>2</v>
      </c>
      <c r="D30" s="408">
        <f t="shared" si="10"/>
        <v>2</v>
      </c>
      <c r="E30" s="423">
        <f>2-1</f>
        <v>1</v>
      </c>
      <c r="F30" s="423">
        <v>2</v>
      </c>
      <c r="G30" s="408">
        <f>+((E30*1)+(F30*11))/12</f>
        <v>1.9166666666666667</v>
      </c>
      <c r="H30" s="409">
        <f t="shared" si="3"/>
        <v>29079.73</v>
      </c>
      <c r="I30" s="410">
        <f t="shared" si="4"/>
        <v>2311.86</v>
      </c>
      <c r="J30" s="410">
        <f t="shared" si="4"/>
        <v>1230</v>
      </c>
      <c r="K30" s="411">
        <f t="shared" si="4"/>
        <v>142.93</v>
      </c>
      <c r="L30" s="412">
        <f t="shared" si="5"/>
        <v>32764.52</v>
      </c>
      <c r="M30" s="418">
        <f>+M31</f>
        <v>28928.45</v>
      </c>
      <c r="N30" s="424">
        <f>+N31</f>
        <v>2311.86</v>
      </c>
      <c r="O30" s="424">
        <f t="shared" ref="O30:P30" si="11">+O31</f>
        <v>1230</v>
      </c>
      <c r="P30" s="424">
        <f t="shared" si="11"/>
        <v>142.93</v>
      </c>
      <c r="Q30" s="425"/>
      <c r="R30" s="425">
        <f>+R31</f>
        <v>151.28</v>
      </c>
      <c r="S30" s="412">
        <f t="shared" si="6"/>
        <v>32764.52</v>
      </c>
      <c r="T30" s="358" t="s">
        <v>494</v>
      </c>
      <c r="W30" s="414">
        <f t="shared" si="7"/>
        <v>151.27999999999884</v>
      </c>
      <c r="X30" s="414">
        <f t="shared" si="1"/>
        <v>0</v>
      </c>
      <c r="Y30" s="414">
        <f t="shared" si="1"/>
        <v>0</v>
      </c>
      <c r="Z30" s="415">
        <f t="shared" si="9"/>
        <v>0</v>
      </c>
      <c r="AA30" s="414">
        <f t="shared" si="8"/>
        <v>1417.9669565217391</v>
      </c>
      <c r="AB30" s="397"/>
    </row>
    <row r="31" spans="1:28" ht="12.75">
      <c r="A31" s="426" t="s">
        <v>498</v>
      </c>
      <c r="B31" s="422">
        <v>2</v>
      </c>
      <c r="C31" s="423">
        <v>2</v>
      </c>
      <c r="D31" s="408">
        <f t="shared" si="10"/>
        <v>2</v>
      </c>
      <c r="E31" s="423">
        <f>2-1</f>
        <v>1</v>
      </c>
      <c r="F31" s="423">
        <v>2</v>
      </c>
      <c r="G31" s="408">
        <f>+((E31*1)+(F31*11))/12</f>
        <v>1.9166666666666667</v>
      </c>
      <c r="H31" s="409">
        <f t="shared" si="3"/>
        <v>29079.73</v>
      </c>
      <c r="I31" s="410">
        <f t="shared" si="4"/>
        <v>2311.86</v>
      </c>
      <c r="J31" s="410">
        <f t="shared" si="4"/>
        <v>1230</v>
      </c>
      <c r="K31" s="411">
        <f t="shared" si="4"/>
        <v>142.93</v>
      </c>
      <c r="L31" s="412">
        <f t="shared" si="5"/>
        <v>32764.52</v>
      </c>
      <c r="M31" s="418">
        <v>28928.45</v>
      </c>
      <c r="N31" s="424">
        <v>2311.86</v>
      </c>
      <c r="O31" s="424">
        <v>1230</v>
      </c>
      <c r="P31" s="424">
        <v>142.93</v>
      </c>
      <c r="Q31" s="425"/>
      <c r="R31" s="425">
        <v>151.28</v>
      </c>
      <c r="S31" s="412">
        <f t="shared" si="6"/>
        <v>32764.52</v>
      </c>
      <c r="T31" s="358" t="s">
        <v>494</v>
      </c>
      <c r="W31" s="414">
        <f t="shared" si="7"/>
        <v>151.27999999999884</v>
      </c>
      <c r="X31" s="414">
        <f t="shared" si="1"/>
        <v>0</v>
      </c>
      <c r="Y31" s="414">
        <f t="shared" si="1"/>
        <v>0</v>
      </c>
      <c r="Z31" s="415">
        <f t="shared" si="9"/>
        <v>0</v>
      </c>
      <c r="AA31" s="414">
        <f t="shared" si="8"/>
        <v>1417.9669565217391</v>
      </c>
      <c r="AB31" s="397"/>
    </row>
    <row r="32" spans="1:28" ht="12.75">
      <c r="A32" s="421" t="s">
        <v>502</v>
      </c>
      <c r="B32" s="422">
        <v>29.75</v>
      </c>
      <c r="C32" s="423">
        <v>29.75</v>
      </c>
      <c r="D32" s="408">
        <f t="shared" si="10"/>
        <v>29.75</v>
      </c>
      <c r="E32" s="423">
        <v>29.75</v>
      </c>
      <c r="F32" s="423">
        <f>29.75-0.25</f>
        <v>29.5</v>
      </c>
      <c r="G32" s="408">
        <f>+((E32*8)+(F32*4))/12</f>
        <v>29.666666666666668</v>
      </c>
      <c r="H32" s="409">
        <f t="shared" si="3"/>
        <v>371129.78</v>
      </c>
      <c r="I32" s="410">
        <f t="shared" si="4"/>
        <v>15662.53</v>
      </c>
      <c r="J32" s="410">
        <f t="shared" si="4"/>
        <v>15974.46</v>
      </c>
      <c r="K32" s="411">
        <f t="shared" si="4"/>
        <v>673.16</v>
      </c>
      <c r="L32" s="412">
        <f t="shared" si="5"/>
        <v>403439.93000000005</v>
      </c>
      <c r="M32" s="418">
        <v>356590.87</v>
      </c>
      <c r="N32" s="424">
        <v>15662.53</v>
      </c>
      <c r="O32" s="424">
        <v>15974.46</v>
      </c>
      <c r="P32" s="424">
        <v>673.16</v>
      </c>
      <c r="Q32" s="425">
        <v>14377.82</v>
      </c>
      <c r="R32" s="425">
        <v>161.09</v>
      </c>
      <c r="S32" s="412">
        <f t="shared" si="6"/>
        <v>403439.93000000005</v>
      </c>
      <c r="T32" s="358" t="s">
        <v>494</v>
      </c>
      <c r="W32" s="414">
        <f t="shared" si="7"/>
        <v>14538.910000000033</v>
      </c>
      <c r="X32" s="414">
        <f t="shared" si="1"/>
        <v>0</v>
      </c>
      <c r="Y32" s="414">
        <f t="shared" si="1"/>
        <v>0</v>
      </c>
      <c r="Z32" s="415">
        <f t="shared" si="9"/>
        <v>0</v>
      </c>
      <c r="AA32" s="414">
        <f>(S32-Q32-R32)/G32/12</f>
        <v>1092.418595505618</v>
      </c>
      <c r="AB32" s="397"/>
    </row>
    <row r="33" spans="1:28" ht="13.5" thickBot="1">
      <c r="A33" s="428" t="s">
        <v>503</v>
      </c>
      <c r="B33" s="429">
        <v>18</v>
      </c>
      <c r="C33" s="430">
        <v>18</v>
      </c>
      <c r="D33" s="431">
        <f>+((B33*8)+(C33*4))/12</f>
        <v>18</v>
      </c>
      <c r="E33" s="430">
        <v>18</v>
      </c>
      <c r="F33" s="430">
        <f>18-0.25</f>
        <v>17.75</v>
      </c>
      <c r="G33" s="431">
        <f>+((E33*8)+(F33*4))/12</f>
        <v>17.916666666666668</v>
      </c>
      <c r="H33" s="409">
        <f t="shared" si="3"/>
        <v>192175.28</v>
      </c>
      <c r="I33" s="410">
        <f t="shared" si="4"/>
        <v>0</v>
      </c>
      <c r="J33" s="410">
        <f t="shared" si="4"/>
        <v>9784.5400000000009</v>
      </c>
      <c r="K33" s="411">
        <f t="shared" si="4"/>
        <v>73.040000000000006</v>
      </c>
      <c r="L33" s="412">
        <f>SUM(H33:K33)</f>
        <v>202032.86000000002</v>
      </c>
      <c r="M33" s="432">
        <v>186287.78</v>
      </c>
      <c r="N33" s="433">
        <v>0</v>
      </c>
      <c r="O33" s="433">
        <v>9784.5400000000009</v>
      </c>
      <c r="P33" s="433">
        <v>73.040000000000006</v>
      </c>
      <c r="Q33" s="434">
        <v>5887.5</v>
      </c>
      <c r="R33" s="434">
        <v>0</v>
      </c>
      <c r="S33" s="435">
        <f t="shared" si="6"/>
        <v>202032.86000000002</v>
      </c>
      <c r="T33" s="358" t="s">
        <v>494</v>
      </c>
      <c r="W33" s="414">
        <f t="shared" si="7"/>
        <v>5887.5</v>
      </c>
      <c r="X33" s="414">
        <f t="shared" si="1"/>
        <v>0</v>
      </c>
      <c r="Y33" s="414">
        <f t="shared" si="1"/>
        <v>0</v>
      </c>
      <c r="Z33" s="415">
        <f t="shared" si="9"/>
        <v>0</v>
      </c>
      <c r="AA33" s="414">
        <f>(S33-Q33-R33)/G33/12</f>
        <v>912.30399999999997</v>
      </c>
      <c r="AB33" s="397"/>
    </row>
    <row r="34" spans="1:28" ht="12.75">
      <c r="A34" s="436" t="s">
        <v>327</v>
      </c>
      <c r="B34" s="437">
        <f>SUM(B20,B24,B26,B28,B30,B32,B22)</f>
        <v>120.18</v>
      </c>
      <c r="C34" s="438">
        <f>SUM(C20,C24,C26,C28,C30,C32,C22)</f>
        <v>126</v>
      </c>
      <c r="D34" s="438">
        <f t="shared" ref="D34:K34" si="12">SUM(D20,D24,D26,D28,D30,D32,D22)</f>
        <v>122.12</v>
      </c>
      <c r="E34" s="438">
        <f>SUM(E20,E24,E26,E28,E30,E32,E22)</f>
        <v>118.23</v>
      </c>
      <c r="F34" s="438">
        <f>SUM(F20,F24,F26,F28,F30,F32,F22)</f>
        <v>125.75</v>
      </c>
      <c r="G34" s="439">
        <f>SUM(G20,G24,G26,G28,G30,G32,G22)</f>
        <v>121.32</v>
      </c>
      <c r="H34" s="440">
        <f>SUM(H20,H24,H26,H28,H30,H32,H22)</f>
        <v>2277989.5</v>
      </c>
      <c r="I34" s="441">
        <f t="shared" si="12"/>
        <v>47558.18</v>
      </c>
      <c r="J34" s="441">
        <f t="shared" si="12"/>
        <v>93778.790000000008</v>
      </c>
      <c r="K34" s="441">
        <f t="shared" si="12"/>
        <v>816.08999999999992</v>
      </c>
      <c r="L34" s="442">
        <f>+L20+L22+L24+L26+L28+L30+L32</f>
        <v>2420142.56</v>
      </c>
      <c r="M34" s="440">
        <f>SUM(M20,M24,M26,M28,M30,M32,M22)</f>
        <v>2249084.1800000002</v>
      </c>
      <c r="N34" s="441">
        <f t="shared" ref="N34:R34" si="13">SUM(N20,N24,N26,N28,N30,N32,N22)</f>
        <v>47558.18</v>
      </c>
      <c r="O34" s="441">
        <f>SUM(O20,O24,O26,O28,O30,O32,O22)</f>
        <v>93778.790000000008</v>
      </c>
      <c r="P34" s="441">
        <f>SUM(P20,P24,P26,P28,P30,P32,P22)</f>
        <v>816.08999999999992</v>
      </c>
      <c r="Q34" s="441">
        <f t="shared" si="13"/>
        <v>14377.82</v>
      </c>
      <c r="R34" s="441">
        <f t="shared" si="13"/>
        <v>11329.5</v>
      </c>
      <c r="S34" s="442">
        <f>+S20+S22+S24+S26+S28+S30+S32</f>
        <v>2416944.56</v>
      </c>
      <c r="T34" s="443">
        <v>2416944.56</v>
      </c>
      <c r="U34" s="443">
        <f>+T34-S34</f>
        <v>0</v>
      </c>
      <c r="V34" s="443">
        <f>(T34+U34)-S34</f>
        <v>0</v>
      </c>
      <c r="W34" s="444"/>
      <c r="X34" s="444"/>
      <c r="Z34" s="445">
        <f>+L34-S34</f>
        <v>3198</v>
      </c>
    </row>
    <row r="35" spans="1:28" ht="13.5" thickBot="1">
      <c r="A35" s="446" t="s">
        <v>504</v>
      </c>
      <c r="B35" s="447">
        <f>SUM(B21,B25,B27,B29,B31,B23)</f>
        <v>74.75</v>
      </c>
      <c r="C35" s="448">
        <f t="shared" ref="C35:K35" si="14">SUM(C21,C25,C27,C29,C31,C23)</f>
        <v>78.320000000000007</v>
      </c>
      <c r="D35" s="448">
        <f t="shared" si="14"/>
        <v>75.94</v>
      </c>
      <c r="E35" s="448">
        <f t="shared" si="14"/>
        <v>73.75</v>
      </c>
      <c r="F35" s="448">
        <f>SUM(F21,F25,F27,F29,F31,F23)</f>
        <v>78.320000000000007</v>
      </c>
      <c r="G35" s="449">
        <f>SUM(G21,G25,G27,G29,G31,G23)</f>
        <v>75.856666666666669</v>
      </c>
      <c r="H35" s="450">
        <f t="shared" si="14"/>
        <v>1638373.0499999998</v>
      </c>
      <c r="I35" s="451">
        <f t="shared" si="14"/>
        <v>31895.65</v>
      </c>
      <c r="J35" s="451">
        <f t="shared" si="14"/>
        <v>69986.37</v>
      </c>
      <c r="K35" s="451">
        <f t="shared" si="14"/>
        <v>142.93</v>
      </c>
      <c r="L35" s="452">
        <f>SUM(H35:K35)</f>
        <v>1740397.9999999998</v>
      </c>
      <c r="M35" s="450">
        <f>SUM(M21,M25,M27,M29,M31,M23)</f>
        <v>1628506.52</v>
      </c>
      <c r="N35" s="451">
        <f t="shared" ref="N35:R35" si="15">SUM(N21,N25,N27,N29,N31,N23)</f>
        <v>31895.65</v>
      </c>
      <c r="O35" s="451">
        <f t="shared" si="15"/>
        <v>69986.37</v>
      </c>
      <c r="P35" s="451">
        <f t="shared" si="15"/>
        <v>142.93</v>
      </c>
      <c r="Q35" s="451">
        <f t="shared" si="15"/>
        <v>0</v>
      </c>
      <c r="R35" s="451">
        <f t="shared" si="15"/>
        <v>9866.5299999999988</v>
      </c>
      <c r="S35" s="452">
        <f>SUM(M35:R35)</f>
        <v>1740398</v>
      </c>
      <c r="T35" s="443">
        <v>1740398</v>
      </c>
      <c r="U35" s="443">
        <f>+T35-S35</f>
        <v>0</v>
      </c>
      <c r="V35" s="443">
        <f>+T35+U35-S35</f>
        <v>0</v>
      </c>
    </row>
    <row r="36" spans="1:28" ht="12.75">
      <c r="A36" s="453" t="s">
        <v>505</v>
      </c>
      <c r="B36" s="454">
        <f t="shared" ref="B36:K37" si="16">SUM(B20,B24,B26,B22)</f>
        <v>71.680000000000007</v>
      </c>
      <c r="C36" s="455">
        <f t="shared" si="16"/>
        <v>75.25</v>
      </c>
      <c r="D36" s="455">
        <f t="shared" si="16"/>
        <v>72.87</v>
      </c>
      <c r="E36" s="455">
        <f t="shared" si="16"/>
        <v>71.680000000000007</v>
      </c>
      <c r="F36" s="455">
        <f t="shared" si="16"/>
        <v>75.25</v>
      </c>
      <c r="G36" s="456">
        <f t="shared" si="16"/>
        <v>72.87</v>
      </c>
      <c r="H36" s="457">
        <f t="shared" si="16"/>
        <v>1664258.08</v>
      </c>
      <c r="I36" s="458">
        <f t="shared" si="16"/>
        <v>29583.79</v>
      </c>
      <c r="J36" s="458">
        <f t="shared" si="16"/>
        <v>67041</v>
      </c>
      <c r="K36" s="458">
        <f t="shared" si="16"/>
        <v>0</v>
      </c>
      <c r="L36" s="459">
        <f>SUM(H36:K36)</f>
        <v>1760882.87</v>
      </c>
      <c r="M36" s="457">
        <f t="shared" ref="M36:R37" si="17">SUM(M20,M24,M26,M22)</f>
        <v>1650042.9500000002</v>
      </c>
      <c r="N36" s="458">
        <f t="shared" si="17"/>
        <v>29583.79</v>
      </c>
      <c r="O36" s="458">
        <f t="shared" si="17"/>
        <v>67041</v>
      </c>
      <c r="P36" s="458">
        <f t="shared" si="17"/>
        <v>0</v>
      </c>
      <c r="Q36" s="458">
        <f t="shared" si="17"/>
        <v>0</v>
      </c>
      <c r="R36" s="458">
        <f t="shared" si="17"/>
        <v>11017.130000000001</v>
      </c>
      <c r="S36" s="459">
        <f>SUM(M36:R36)</f>
        <v>1757684.87</v>
      </c>
    </row>
    <row r="37" spans="1:28" ht="12.75">
      <c r="A37" s="460" t="s">
        <v>498</v>
      </c>
      <c r="B37" s="461">
        <f t="shared" si="16"/>
        <v>68.13</v>
      </c>
      <c r="C37" s="462">
        <f t="shared" si="16"/>
        <v>71.7</v>
      </c>
      <c r="D37" s="462">
        <f t="shared" si="16"/>
        <v>69.319999999999993</v>
      </c>
      <c r="E37" s="462">
        <f t="shared" si="16"/>
        <v>68.13</v>
      </c>
      <c r="F37" s="462">
        <f t="shared" si="16"/>
        <v>71.7</v>
      </c>
      <c r="G37" s="463">
        <f t="shared" si="16"/>
        <v>69.319999999999993</v>
      </c>
      <c r="H37" s="464">
        <f t="shared" si="16"/>
        <v>1551039.38</v>
      </c>
      <c r="I37" s="465">
        <f t="shared" si="16"/>
        <v>29583.79</v>
      </c>
      <c r="J37" s="465">
        <f t="shared" si="16"/>
        <v>65681</v>
      </c>
      <c r="K37" s="465">
        <f t="shared" si="16"/>
        <v>0</v>
      </c>
      <c r="L37" s="412">
        <f t="shared" ref="L37:L39" si="18">SUM(H37:K37)</f>
        <v>1646304.17</v>
      </c>
      <c r="M37" s="464">
        <f t="shared" si="17"/>
        <v>1541324.13</v>
      </c>
      <c r="N37" s="465">
        <f t="shared" si="17"/>
        <v>29583.79</v>
      </c>
      <c r="O37" s="465">
        <f t="shared" si="17"/>
        <v>65681</v>
      </c>
      <c r="P37" s="465">
        <f t="shared" si="17"/>
        <v>0</v>
      </c>
      <c r="Q37" s="465">
        <f t="shared" si="17"/>
        <v>0</v>
      </c>
      <c r="R37" s="465">
        <f t="shared" si="17"/>
        <v>9715.25</v>
      </c>
      <c r="S37" s="412">
        <f t="shared" si="6"/>
        <v>1646304.17</v>
      </c>
      <c r="U37" s="445"/>
    </row>
    <row r="38" spans="1:28" ht="12.75">
      <c r="A38" s="466" t="s">
        <v>506</v>
      </c>
      <c r="B38" s="461">
        <f t="shared" ref="B38:K39" si="19">SUM(B26,B28,B30)</f>
        <v>25</v>
      </c>
      <c r="C38" s="462">
        <f t="shared" si="19"/>
        <v>27.25</v>
      </c>
      <c r="D38" s="462">
        <f t="shared" si="19"/>
        <v>25.75</v>
      </c>
      <c r="E38" s="462">
        <f t="shared" si="19"/>
        <v>23.05</v>
      </c>
      <c r="F38" s="462">
        <f t="shared" si="19"/>
        <v>27.25</v>
      </c>
      <c r="G38" s="463">
        <f t="shared" si="19"/>
        <v>25.033333333333335</v>
      </c>
      <c r="H38" s="464">
        <f t="shared" si="19"/>
        <v>365059.33999999997</v>
      </c>
      <c r="I38" s="465">
        <f t="shared" si="19"/>
        <v>2311.86</v>
      </c>
      <c r="J38" s="465">
        <f t="shared" si="19"/>
        <v>15258.83</v>
      </c>
      <c r="K38" s="465">
        <f t="shared" si="19"/>
        <v>142.93</v>
      </c>
      <c r="L38" s="412">
        <f t="shared" si="18"/>
        <v>382772.95999999996</v>
      </c>
      <c r="M38" s="464">
        <f t="shared" ref="M38:R39" si="20">SUM(M26,M28,M30)</f>
        <v>364573.13</v>
      </c>
      <c r="N38" s="465">
        <f t="shared" si="20"/>
        <v>2311.86</v>
      </c>
      <c r="O38" s="465">
        <f t="shared" si="20"/>
        <v>15258.83</v>
      </c>
      <c r="P38" s="465">
        <f t="shared" si="20"/>
        <v>142.93</v>
      </c>
      <c r="Q38" s="465">
        <f t="shared" si="20"/>
        <v>0</v>
      </c>
      <c r="R38" s="465">
        <f t="shared" si="20"/>
        <v>486.21000000000004</v>
      </c>
      <c r="S38" s="412">
        <f t="shared" si="6"/>
        <v>382772.96</v>
      </c>
    </row>
    <row r="39" spans="1:28" ht="13.5" thickBot="1">
      <c r="A39" s="467" t="s">
        <v>498</v>
      </c>
      <c r="B39" s="468">
        <f t="shared" si="19"/>
        <v>12.870000000000001</v>
      </c>
      <c r="C39" s="469">
        <f t="shared" si="19"/>
        <v>12.870000000000001</v>
      </c>
      <c r="D39" s="469">
        <f t="shared" si="19"/>
        <v>12.870000000000001</v>
      </c>
      <c r="E39" s="469">
        <f t="shared" si="19"/>
        <v>11.870000000000001</v>
      </c>
      <c r="F39" s="469">
        <f t="shared" si="19"/>
        <v>12.870000000000001</v>
      </c>
      <c r="G39" s="470">
        <f t="shared" si="19"/>
        <v>12.786666666666667</v>
      </c>
      <c r="H39" s="471">
        <f t="shared" si="19"/>
        <v>192495.14</v>
      </c>
      <c r="I39" s="472">
        <f t="shared" si="19"/>
        <v>2311.86</v>
      </c>
      <c r="J39" s="472">
        <f t="shared" si="19"/>
        <v>8800.869999999999</v>
      </c>
      <c r="K39" s="472">
        <f t="shared" si="19"/>
        <v>142.93</v>
      </c>
      <c r="L39" s="452">
        <f t="shared" si="18"/>
        <v>203750.8</v>
      </c>
      <c r="M39" s="471">
        <f t="shared" si="20"/>
        <v>192008.93000000002</v>
      </c>
      <c r="N39" s="472">
        <f t="shared" si="20"/>
        <v>2311.86</v>
      </c>
      <c r="O39" s="472">
        <f t="shared" si="20"/>
        <v>8800.869999999999</v>
      </c>
      <c r="P39" s="472">
        <f t="shared" si="20"/>
        <v>142.93</v>
      </c>
      <c r="Q39" s="472">
        <f t="shared" si="20"/>
        <v>0</v>
      </c>
      <c r="R39" s="472">
        <f t="shared" si="20"/>
        <v>486.21000000000004</v>
      </c>
      <c r="S39" s="452">
        <f t="shared" si="6"/>
        <v>203750.8</v>
      </c>
    </row>
    <row r="40" spans="1:28">
      <c r="B40" s="473"/>
      <c r="C40" s="474" t="s">
        <v>507</v>
      </c>
      <c r="E40" s="445"/>
      <c r="L40" s="475">
        <v>2420143</v>
      </c>
      <c r="M40" s="473"/>
      <c r="T40" s="445"/>
    </row>
    <row r="41" spans="1:28" ht="12.75">
      <c r="A41" s="476" t="s">
        <v>508</v>
      </c>
      <c r="B41" s="476"/>
      <c r="C41" s="476"/>
      <c r="D41" s="163"/>
      <c r="E41" s="163"/>
      <c r="F41" s="163"/>
      <c r="G41" s="163"/>
      <c r="H41" s="163"/>
      <c r="I41" s="163"/>
      <c r="J41" s="163"/>
      <c r="K41" s="163"/>
      <c r="L41" s="477">
        <f>+L40-L34</f>
        <v>0.43999999994412065</v>
      </c>
      <c r="M41" s="478"/>
      <c r="N41" s="357"/>
      <c r="O41" s="357"/>
      <c r="P41" s="357"/>
      <c r="Q41" s="357"/>
      <c r="R41" s="357"/>
      <c r="S41" s="357"/>
    </row>
    <row r="42" spans="1:28" ht="12.75">
      <c r="A42" s="481" t="s">
        <v>223</v>
      </c>
      <c r="B42" s="479"/>
      <c r="C42" s="479"/>
      <c r="D42" s="357"/>
      <c r="E42" s="480"/>
      <c r="F42" s="480"/>
      <c r="G42" s="480"/>
      <c r="H42" s="480"/>
      <c r="I42" s="480"/>
      <c r="J42" s="479"/>
      <c r="K42" s="684" t="s">
        <v>224</v>
      </c>
      <c r="L42" s="684"/>
      <c r="M42" s="684"/>
      <c r="N42" s="684"/>
      <c r="O42" s="684"/>
      <c r="P42" s="684"/>
      <c r="Q42" s="357"/>
      <c r="R42" s="357"/>
      <c r="S42" s="357"/>
    </row>
    <row r="43" spans="1:28" ht="15.75">
      <c r="A43" s="685" t="s">
        <v>509</v>
      </c>
      <c r="B43" s="685"/>
      <c r="C43" s="354"/>
      <c r="D43" s="357"/>
      <c r="E43" s="357"/>
      <c r="F43" s="686" t="s">
        <v>226</v>
      </c>
      <c r="G43" s="686"/>
      <c r="H43" s="686"/>
      <c r="I43" s="476"/>
      <c r="J43" s="476"/>
      <c r="K43" s="476"/>
      <c r="L43" s="476"/>
      <c r="M43" s="482" t="s">
        <v>227</v>
      </c>
      <c r="N43" s="482"/>
      <c r="O43" s="354"/>
      <c r="P43" s="357"/>
      <c r="Q43" s="357"/>
      <c r="R43" s="357"/>
      <c r="S43" s="357"/>
    </row>
    <row r="44" spans="1:28" ht="12.75">
      <c r="A44" s="354"/>
      <c r="B44" s="354"/>
      <c r="C44" s="354"/>
      <c r="D44" s="357"/>
      <c r="E44" s="357"/>
      <c r="F44" s="357"/>
      <c r="G44" s="357"/>
      <c r="H44" s="354"/>
      <c r="I44" s="357"/>
      <c r="J44" s="357"/>
      <c r="K44" s="163"/>
      <c r="L44" s="163"/>
      <c r="M44" s="354"/>
      <c r="N44" s="354"/>
      <c r="O44" s="354"/>
      <c r="P44" s="357"/>
      <c r="Q44" s="357"/>
      <c r="R44" s="357"/>
      <c r="S44" s="357"/>
    </row>
    <row r="45" spans="1:28" ht="27.75" customHeight="1">
      <c r="A45" s="690" t="s">
        <v>520</v>
      </c>
      <c r="B45" s="690"/>
      <c r="C45" s="690"/>
      <c r="D45" s="357"/>
      <c r="E45" s="480"/>
      <c r="F45" s="480"/>
      <c r="G45" s="480"/>
      <c r="H45" s="480"/>
      <c r="I45" s="480"/>
      <c r="J45" s="479"/>
      <c r="K45" s="684" t="s">
        <v>229</v>
      </c>
      <c r="L45" s="684"/>
      <c r="M45" s="684"/>
      <c r="N45" s="684"/>
      <c r="O45" s="684"/>
      <c r="P45" s="684"/>
      <c r="Q45" s="357"/>
      <c r="R45" s="357"/>
      <c r="S45" s="357"/>
    </row>
    <row r="46" spans="1:28" ht="12.75">
      <c r="A46" s="607"/>
      <c r="B46" s="607"/>
      <c r="C46" s="354"/>
      <c r="D46" s="357"/>
      <c r="E46" s="357"/>
      <c r="F46" s="686" t="s">
        <v>226</v>
      </c>
      <c r="G46" s="686"/>
      <c r="H46" s="686"/>
      <c r="I46" s="476"/>
      <c r="J46" s="476"/>
      <c r="K46" s="476"/>
      <c r="L46" s="476"/>
      <c r="M46" s="482" t="s">
        <v>227</v>
      </c>
      <c r="N46" s="482"/>
      <c r="O46" s="354"/>
      <c r="P46" s="357"/>
      <c r="Q46" s="357"/>
      <c r="R46" s="357"/>
      <c r="S46" s="357"/>
    </row>
    <row r="47" spans="1:28">
      <c r="A47" s="689"/>
      <c r="B47" s="689"/>
      <c r="C47" s="689"/>
      <c r="D47" s="689"/>
      <c r="E47" s="689"/>
      <c r="F47" s="689"/>
      <c r="G47" s="689"/>
      <c r="H47" s="689"/>
      <c r="I47" s="689"/>
      <c r="J47" s="689"/>
      <c r="K47" s="689"/>
    </row>
  </sheetData>
  <mergeCells count="39">
    <mergeCell ref="K45:P45"/>
    <mergeCell ref="A46:B46"/>
    <mergeCell ref="F46:H46"/>
    <mergeCell ref="A47:K47"/>
    <mergeCell ref="A45:C45"/>
    <mergeCell ref="K42:P42"/>
    <mergeCell ref="A43:B43"/>
    <mergeCell ref="F43:H43"/>
    <mergeCell ref="K17:K18"/>
    <mergeCell ref="L17:L18"/>
    <mergeCell ref="M17:M18"/>
    <mergeCell ref="N17:N18"/>
    <mergeCell ref="O17:O18"/>
    <mergeCell ref="P17:P18"/>
    <mergeCell ref="I13:O13"/>
    <mergeCell ref="A16:A18"/>
    <mergeCell ref="B16:G16"/>
    <mergeCell ref="H16:L16"/>
    <mergeCell ref="M16:S16"/>
    <mergeCell ref="B17:D17"/>
    <mergeCell ref="E17:G17"/>
    <mergeCell ref="H17:H18"/>
    <mergeCell ref="I17:I18"/>
    <mergeCell ref="J17:J18"/>
    <mergeCell ref="Q17:Q18"/>
    <mergeCell ref="R17:R18"/>
    <mergeCell ref="S17:S18"/>
    <mergeCell ref="R12:S12"/>
    <mergeCell ref="N1:S2"/>
    <mergeCell ref="B2:M2"/>
    <mergeCell ref="A5:S5"/>
    <mergeCell ref="J6:M6"/>
    <mergeCell ref="D7:L7"/>
    <mergeCell ref="E8:L8"/>
    <mergeCell ref="J9:K9"/>
    <mergeCell ref="B10:C10"/>
    <mergeCell ref="J10:K10"/>
    <mergeCell ref="J12:O12"/>
    <mergeCell ref="P12:Q12"/>
  </mergeCells>
  <dataValidations count="1">
    <dataValidation type="whole" allowBlank="1" showInputMessage="1" showErrorMessage="1" error="1&lt;=kodas&lt;5501" sqref="Q10:Q11 Q13" xr:uid="{533A8A65-294F-456D-B547-7336953B68C1}">
      <formula1>1</formula1>
      <formula2>5501</formula2>
    </dataValidation>
  </dataValidations>
  <pageMargins left="0.19685039370078741" right="0.19685039370078741" top="0.19685039370078741" bottom="0.19685039370078741" header="0.19685039370078741" footer="0.19685039370078741"/>
  <pageSetup paperSize="9" scale="76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631C6-DD94-4015-9A4A-0167DA03315F}">
  <sheetPr>
    <pageSetUpPr fitToPage="1"/>
  </sheetPr>
  <dimension ref="B4:E27"/>
  <sheetViews>
    <sheetView tabSelected="1" workbookViewId="0">
      <selection activeCell="L14" sqref="L14"/>
    </sheetView>
  </sheetViews>
  <sheetFormatPr defaultRowHeight="15"/>
  <cols>
    <col min="1" max="1" width="5.5703125" customWidth="1"/>
    <col min="2" max="2" width="7.7109375" customWidth="1"/>
    <col min="3" max="3" width="37.5703125" customWidth="1"/>
    <col min="4" max="4" width="18.140625" customWidth="1"/>
  </cols>
  <sheetData>
    <row r="4" spans="2:5" ht="15.75">
      <c r="B4" s="692" t="s">
        <v>291</v>
      </c>
      <c r="C4" s="692"/>
      <c r="D4" s="692"/>
      <c r="E4" s="692"/>
    </row>
    <row r="5" spans="2:5">
      <c r="C5" s="693" t="s">
        <v>259</v>
      </c>
      <c r="D5" s="693"/>
      <c r="E5" s="483"/>
    </row>
    <row r="7" spans="2:5" ht="15.75">
      <c r="B7" s="484" t="s">
        <v>510</v>
      </c>
      <c r="C7" s="484"/>
      <c r="D7" s="484"/>
      <c r="E7" s="484"/>
    </row>
    <row r="9" spans="2:5">
      <c r="C9" s="694">
        <v>45307</v>
      </c>
      <c r="D9" s="568"/>
    </row>
    <row r="10" spans="2:5">
      <c r="B10" s="695" t="s">
        <v>511</v>
      </c>
      <c r="C10" s="695"/>
      <c r="D10" s="695"/>
      <c r="E10" s="485"/>
    </row>
    <row r="12" spans="2:5">
      <c r="B12" s="486" t="s">
        <v>391</v>
      </c>
      <c r="C12" s="486" t="s">
        <v>512</v>
      </c>
      <c r="D12" s="486" t="s">
        <v>513</v>
      </c>
    </row>
    <row r="13" spans="2:5" ht="15.75">
      <c r="B13" s="487" t="s">
        <v>514</v>
      </c>
      <c r="C13" s="487" t="s">
        <v>515</v>
      </c>
      <c r="D13" s="488">
        <v>0.25</v>
      </c>
    </row>
    <row r="14" spans="2:5" ht="15.75">
      <c r="B14" s="487"/>
      <c r="C14" s="487"/>
      <c r="D14" s="489"/>
    </row>
    <row r="15" spans="2:5" ht="15.75">
      <c r="B15" s="487"/>
      <c r="C15" s="487"/>
      <c r="D15" s="489"/>
    </row>
    <row r="16" spans="2:5" ht="15.75">
      <c r="B16" s="487"/>
      <c r="C16" s="487"/>
      <c r="D16" s="488"/>
    </row>
    <row r="17" spans="2:5" ht="15.75">
      <c r="B17" s="487"/>
      <c r="C17" s="487"/>
      <c r="D17" s="488"/>
    </row>
    <row r="18" spans="2:5" ht="15.75">
      <c r="B18" s="487"/>
      <c r="C18" s="487"/>
      <c r="D18" s="488"/>
    </row>
    <row r="19" spans="2:5" ht="15.75">
      <c r="B19" s="487"/>
      <c r="C19" s="490"/>
      <c r="D19" s="491"/>
    </row>
    <row r="20" spans="2:5" ht="15.75">
      <c r="B20" s="696" t="s">
        <v>516</v>
      </c>
      <c r="C20" s="697"/>
      <c r="D20" s="488">
        <f>SUM(D13:D19)</f>
        <v>0.25</v>
      </c>
    </row>
    <row r="23" spans="2:5" ht="15.75" customHeight="1">
      <c r="B23" s="691" t="s">
        <v>223</v>
      </c>
      <c r="C23" s="691"/>
      <c r="D23" s="492" t="s">
        <v>224</v>
      </c>
    </row>
    <row r="24" spans="2:5">
      <c r="C24" s="493" t="s">
        <v>226</v>
      </c>
      <c r="D24" s="493" t="s">
        <v>517</v>
      </c>
      <c r="E24" s="493"/>
    </row>
    <row r="25" spans="2:5">
      <c r="C25" s="493"/>
    </row>
    <row r="27" spans="2:5">
      <c r="D27" s="485" t="s">
        <v>518</v>
      </c>
    </row>
  </sheetData>
  <mergeCells count="6">
    <mergeCell ref="B23:C23"/>
    <mergeCell ref="B4:E4"/>
    <mergeCell ref="C5:D5"/>
    <mergeCell ref="C9:D9"/>
    <mergeCell ref="B10:D10"/>
    <mergeCell ref="B20:C20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F4C2F-3A4B-4B1B-B530-0F06A79FC614}">
  <sheetPr>
    <pageSetUpPr fitToPage="1"/>
  </sheetPr>
  <dimension ref="A1:E184"/>
  <sheetViews>
    <sheetView topLeftCell="A17" workbookViewId="0">
      <selection activeCell="H16" sqref="H16"/>
    </sheetView>
  </sheetViews>
  <sheetFormatPr defaultRowHeight="15"/>
  <cols>
    <col min="1" max="1" width="41" style="317" customWidth="1"/>
    <col min="2" max="5" width="11.28515625" style="317" customWidth="1"/>
  </cols>
  <sheetData>
    <row r="1" spans="1:5">
      <c r="D1" t="s">
        <v>337</v>
      </c>
      <c r="E1"/>
    </row>
    <row r="2" spans="1:5">
      <c r="D2" s="246" t="s">
        <v>423</v>
      </c>
      <c r="E2"/>
    </row>
    <row r="3" spans="1:5" ht="15.75">
      <c r="B3" s="318"/>
      <c r="D3" s="246" t="s">
        <v>339</v>
      </c>
      <c r="E3"/>
    </row>
    <row r="4" spans="1:5" ht="15.75">
      <c r="A4" s="318"/>
      <c r="B4" s="318"/>
      <c r="D4" s="246" t="s">
        <v>424</v>
      </c>
      <c r="E4"/>
    </row>
    <row r="5" spans="1:5" ht="15.75">
      <c r="A5" s="319" t="s">
        <v>291</v>
      </c>
      <c r="B5" s="318"/>
      <c r="D5" s="246" t="s">
        <v>425</v>
      </c>
      <c r="E5"/>
    </row>
    <row r="6" spans="1:5" ht="12.75" customHeight="1">
      <c r="A6" s="320" t="s">
        <v>426</v>
      </c>
      <c r="B6" s="320"/>
      <c r="C6" s="321"/>
      <c r="D6" s="321"/>
      <c r="E6" s="322"/>
    </row>
    <row r="7" spans="1:5" ht="15.75">
      <c r="A7" s="320"/>
      <c r="B7" s="320"/>
      <c r="C7" s="321"/>
      <c r="D7" s="317" t="s">
        <v>458</v>
      </c>
      <c r="E7" s="322"/>
    </row>
    <row r="9" spans="1:5">
      <c r="A9" s="699" t="s">
        <v>427</v>
      </c>
      <c r="B9" s="699"/>
      <c r="C9" s="699"/>
      <c r="D9" s="699"/>
      <c r="E9" s="699"/>
    </row>
    <row r="10" spans="1:5" ht="9.75" customHeight="1">
      <c r="A10" s="323"/>
      <c r="B10" s="323"/>
      <c r="C10" s="323"/>
      <c r="D10" s="323"/>
      <c r="E10" s="323"/>
    </row>
    <row r="11" spans="1:5">
      <c r="A11" s="700" t="s">
        <v>521</v>
      </c>
      <c r="B11" s="700"/>
      <c r="C11" s="700"/>
      <c r="D11" s="700"/>
    </row>
    <row r="12" spans="1:5">
      <c r="E12" s="317" t="s">
        <v>428</v>
      </c>
    </row>
    <row r="13" spans="1:5" ht="9" customHeight="1"/>
    <row r="14" spans="1:5" ht="33.75">
      <c r="A14" s="324" t="s">
        <v>429</v>
      </c>
      <c r="B14" s="325" t="s">
        <v>430</v>
      </c>
      <c r="C14" s="326" t="s">
        <v>431</v>
      </c>
      <c r="D14" s="327" t="s">
        <v>432</v>
      </c>
      <c r="E14" s="325" t="s">
        <v>433</v>
      </c>
    </row>
    <row r="15" spans="1:5">
      <c r="A15" s="328" t="s">
        <v>434</v>
      </c>
      <c r="B15" s="329"/>
      <c r="C15" s="330">
        <v>107435.96</v>
      </c>
      <c r="D15" s="329">
        <v>107435.96</v>
      </c>
      <c r="E15" s="331">
        <f>SUM(B15+C15-D15)</f>
        <v>0</v>
      </c>
    </row>
    <row r="16" spans="1:5" ht="26.25">
      <c r="A16" s="332" t="s">
        <v>435</v>
      </c>
      <c r="B16" s="329">
        <v>18952.93</v>
      </c>
      <c r="C16" s="330">
        <v>5691.6</v>
      </c>
      <c r="D16" s="329">
        <v>21770.85</v>
      </c>
      <c r="E16" s="333">
        <f t="shared" ref="E16:E42" si="0">SUM(B16+C16-D16)</f>
        <v>2873.6800000000003</v>
      </c>
    </row>
    <row r="17" spans="1:5">
      <c r="A17" s="334" t="s">
        <v>436</v>
      </c>
      <c r="B17" s="335"/>
      <c r="C17" s="336">
        <v>571.41</v>
      </c>
      <c r="D17" s="331">
        <v>571.41</v>
      </c>
      <c r="E17" s="331">
        <f t="shared" si="0"/>
        <v>0</v>
      </c>
    </row>
    <row r="18" spans="1:5">
      <c r="A18" s="334" t="s">
        <v>437</v>
      </c>
      <c r="B18" s="335"/>
      <c r="C18" s="336">
        <v>164</v>
      </c>
      <c r="D18" s="331">
        <v>164</v>
      </c>
      <c r="E18" s="331">
        <f t="shared" si="0"/>
        <v>0</v>
      </c>
    </row>
    <row r="19" spans="1:5">
      <c r="A19" s="334" t="s">
        <v>438</v>
      </c>
      <c r="B19" s="335"/>
      <c r="C19" s="336">
        <v>1350</v>
      </c>
      <c r="D19" s="331">
        <v>1350</v>
      </c>
      <c r="E19" s="331">
        <f t="shared" si="0"/>
        <v>0</v>
      </c>
    </row>
    <row r="20" spans="1:5">
      <c r="A20" s="334" t="s">
        <v>439</v>
      </c>
      <c r="B20" s="335"/>
      <c r="C20" s="336">
        <v>1790.93</v>
      </c>
      <c r="D20" s="331">
        <v>1790.93</v>
      </c>
      <c r="E20" s="331">
        <f t="shared" si="0"/>
        <v>0</v>
      </c>
    </row>
    <row r="21" spans="1:5">
      <c r="A21" s="334" t="s">
        <v>440</v>
      </c>
      <c r="B21" s="335"/>
      <c r="C21" s="336">
        <v>419.8</v>
      </c>
      <c r="D21" s="331">
        <v>419.8</v>
      </c>
      <c r="E21" s="331">
        <f t="shared" si="0"/>
        <v>0</v>
      </c>
    </row>
    <row r="22" spans="1:5">
      <c r="A22" s="334" t="s">
        <v>441</v>
      </c>
      <c r="B22" s="335"/>
      <c r="C22" s="336">
        <v>71.06</v>
      </c>
      <c r="D22" s="331">
        <v>71.06</v>
      </c>
      <c r="E22" s="331">
        <f t="shared" si="0"/>
        <v>0</v>
      </c>
    </row>
    <row r="23" spans="1:5">
      <c r="A23" s="334" t="s">
        <v>442</v>
      </c>
      <c r="B23" s="335"/>
      <c r="C23" s="336">
        <v>584.22</v>
      </c>
      <c r="D23" s="331">
        <v>584.22</v>
      </c>
      <c r="E23" s="331">
        <f t="shared" si="0"/>
        <v>0</v>
      </c>
    </row>
    <row r="24" spans="1:5" ht="25.5">
      <c r="A24" s="334" t="s">
        <v>443</v>
      </c>
      <c r="B24" s="335"/>
      <c r="C24" s="336">
        <v>1049.8399999999999</v>
      </c>
      <c r="D24" s="331">
        <v>1049.8399999999999</v>
      </c>
      <c r="E24" s="331">
        <f t="shared" si="0"/>
        <v>0</v>
      </c>
    </row>
    <row r="25" spans="1:5" ht="25.5">
      <c r="A25" s="337" t="s">
        <v>444</v>
      </c>
      <c r="B25" s="335"/>
      <c r="C25" s="336">
        <v>6514.84</v>
      </c>
      <c r="D25" s="331">
        <v>6514.84</v>
      </c>
      <c r="E25" s="331">
        <f t="shared" si="0"/>
        <v>0</v>
      </c>
    </row>
    <row r="26" spans="1:5" ht="18" customHeight="1">
      <c r="A26" s="337" t="s">
        <v>445</v>
      </c>
      <c r="B26" s="335"/>
      <c r="C26" s="336">
        <v>988</v>
      </c>
      <c r="D26" s="331">
        <v>988</v>
      </c>
      <c r="E26" s="331">
        <f t="shared" si="0"/>
        <v>0</v>
      </c>
    </row>
    <row r="27" spans="1:5" ht="19.5" customHeight="1">
      <c r="A27" s="337" t="s">
        <v>445</v>
      </c>
      <c r="B27" s="335"/>
      <c r="C27" s="336">
        <v>4000</v>
      </c>
      <c r="D27" s="331">
        <v>4000</v>
      </c>
      <c r="E27" s="331">
        <f t="shared" si="0"/>
        <v>0</v>
      </c>
    </row>
    <row r="28" spans="1:5" ht="15.75" customHeight="1">
      <c r="A28" s="337" t="s">
        <v>445</v>
      </c>
      <c r="B28" s="335"/>
      <c r="C28" s="336">
        <v>106.42</v>
      </c>
      <c r="D28" s="331">
        <v>106.42</v>
      </c>
      <c r="E28" s="331">
        <f t="shared" si="0"/>
        <v>0</v>
      </c>
    </row>
    <row r="29" spans="1:5" ht="15.75" customHeight="1">
      <c r="A29" s="337" t="s">
        <v>445</v>
      </c>
      <c r="B29" s="335"/>
      <c r="C29" s="336">
        <v>1353</v>
      </c>
      <c r="D29" s="331">
        <v>1353</v>
      </c>
      <c r="E29" s="331">
        <f t="shared" si="0"/>
        <v>0</v>
      </c>
    </row>
    <row r="30" spans="1:5" ht="18" customHeight="1">
      <c r="A30" s="337" t="s">
        <v>445</v>
      </c>
      <c r="B30" s="335"/>
      <c r="C30" s="336">
        <v>900</v>
      </c>
      <c r="D30" s="331">
        <v>900</v>
      </c>
      <c r="E30" s="331">
        <f t="shared" si="0"/>
        <v>0</v>
      </c>
    </row>
    <row r="31" spans="1:5" ht="15" customHeight="1">
      <c r="A31" s="337" t="s">
        <v>445</v>
      </c>
      <c r="B31" s="335"/>
      <c r="C31" s="336">
        <v>2040</v>
      </c>
      <c r="D31" s="331">
        <v>2040</v>
      </c>
      <c r="E31" s="331">
        <f t="shared" si="0"/>
        <v>0</v>
      </c>
    </row>
    <row r="32" spans="1:5" ht="25.5">
      <c r="A32" s="337" t="s">
        <v>446</v>
      </c>
      <c r="B32" s="335"/>
      <c r="C32" s="336">
        <v>10175.950000000001</v>
      </c>
      <c r="D32" s="331">
        <v>10175.950000000001</v>
      </c>
      <c r="E32" s="331">
        <f t="shared" si="0"/>
        <v>0</v>
      </c>
    </row>
    <row r="33" spans="1:5" ht="25.5">
      <c r="A33" s="338" t="s">
        <v>447</v>
      </c>
      <c r="B33" s="335"/>
      <c r="C33" s="336">
        <v>4352</v>
      </c>
      <c r="D33" s="331">
        <v>4352</v>
      </c>
      <c r="E33" s="331">
        <f t="shared" si="0"/>
        <v>0</v>
      </c>
    </row>
    <row r="34" spans="1:5">
      <c r="A34" s="338" t="s">
        <v>448</v>
      </c>
      <c r="B34" s="335"/>
      <c r="C34" s="336">
        <v>5000</v>
      </c>
      <c r="D34" s="331">
        <v>1370.21</v>
      </c>
      <c r="E34" s="331">
        <f t="shared" si="0"/>
        <v>3629.79</v>
      </c>
    </row>
    <row r="35" spans="1:5">
      <c r="A35" s="338" t="s">
        <v>449</v>
      </c>
      <c r="B35" s="335"/>
      <c r="C35" s="336">
        <v>300</v>
      </c>
      <c r="D35" s="331">
        <v>300</v>
      </c>
      <c r="E35" s="331">
        <f t="shared" si="0"/>
        <v>0</v>
      </c>
    </row>
    <row r="36" spans="1:5">
      <c r="A36" s="338" t="s">
        <v>450</v>
      </c>
      <c r="B36" s="335"/>
      <c r="C36" s="336">
        <v>400</v>
      </c>
      <c r="D36" s="331">
        <v>400</v>
      </c>
      <c r="E36" s="331">
        <f t="shared" si="0"/>
        <v>0</v>
      </c>
    </row>
    <row r="37" spans="1:5">
      <c r="A37" s="338" t="s">
        <v>451</v>
      </c>
      <c r="B37" s="335"/>
      <c r="C37" s="336">
        <v>450.6</v>
      </c>
      <c r="D37" s="331">
        <v>450.6</v>
      </c>
      <c r="E37" s="331">
        <f t="shared" si="0"/>
        <v>0</v>
      </c>
    </row>
    <row r="38" spans="1:5">
      <c r="A38" s="338" t="s">
        <v>452</v>
      </c>
      <c r="B38" s="335"/>
      <c r="C38" s="336">
        <v>450</v>
      </c>
      <c r="D38" s="331">
        <v>450</v>
      </c>
      <c r="E38" s="331">
        <f t="shared" si="0"/>
        <v>0</v>
      </c>
    </row>
    <row r="39" spans="1:5">
      <c r="A39" s="338" t="s">
        <v>453</v>
      </c>
      <c r="B39" s="335"/>
      <c r="C39" s="336">
        <v>154</v>
      </c>
      <c r="D39" s="331">
        <v>0</v>
      </c>
      <c r="E39" s="331">
        <f t="shared" si="0"/>
        <v>154</v>
      </c>
    </row>
    <row r="40" spans="1:5">
      <c r="A40" s="338" t="s">
        <v>454</v>
      </c>
      <c r="B40" s="331">
        <v>287</v>
      </c>
      <c r="C40" s="336">
        <v>0</v>
      </c>
      <c r="D40" s="331">
        <v>287</v>
      </c>
      <c r="E40" s="331">
        <f t="shared" si="0"/>
        <v>0</v>
      </c>
    </row>
    <row r="41" spans="1:5">
      <c r="A41" s="338" t="s">
        <v>455</v>
      </c>
      <c r="B41" s="331"/>
      <c r="C41" s="331">
        <v>31848.23</v>
      </c>
      <c r="D41" s="331">
        <v>31848.23</v>
      </c>
      <c r="E41" s="331">
        <f t="shared" si="0"/>
        <v>0</v>
      </c>
    </row>
    <row r="42" spans="1:5">
      <c r="A42" s="338" t="s">
        <v>456</v>
      </c>
      <c r="B42" s="331">
        <v>5258.62</v>
      </c>
      <c r="C42" s="331">
        <v>0</v>
      </c>
      <c r="D42" s="331">
        <v>5258.62</v>
      </c>
      <c r="E42" s="331">
        <f t="shared" si="0"/>
        <v>0</v>
      </c>
    </row>
    <row r="43" spans="1:5">
      <c r="A43" s="334"/>
      <c r="B43" s="331"/>
      <c r="C43" s="331"/>
      <c r="D43" s="331"/>
      <c r="E43" s="331"/>
    </row>
    <row r="44" spans="1:5" ht="15.75">
      <c r="A44" s="339" t="s">
        <v>379</v>
      </c>
      <c r="B44" s="340">
        <f>SUM(B15:B43)</f>
        <v>24498.55</v>
      </c>
      <c r="C44" s="340">
        <f>SUM(C15:C43)</f>
        <v>188161.86000000004</v>
      </c>
      <c r="D44" s="340">
        <f>SUM(D15:D43)</f>
        <v>206002.94</v>
      </c>
      <c r="E44" s="340">
        <f>SUM(E15:E43)</f>
        <v>6657.47</v>
      </c>
    </row>
    <row r="45" spans="1:5">
      <c r="A45" s="341"/>
      <c r="B45" s="341"/>
      <c r="C45" s="341"/>
      <c r="D45" s="322"/>
      <c r="E45" s="342"/>
    </row>
    <row r="46" spans="1:5">
      <c r="A46" s="344" t="s">
        <v>223</v>
      </c>
      <c r="B46" s="345"/>
      <c r="C46" s="346"/>
      <c r="D46" s="701" t="s">
        <v>224</v>
      </c>
      <c r="E46" s="701"/>
    </row>
    <row r="47" spans="1:5">
      <c r="A47" s="343"/>
      <c r="B47" s="347" t="s">
        <v>226</v>
      </c>
      <c r="C47" s="343"/>
      <c r="D47" s="698" t="s">
        <v>457</v>
      </c>
      <c r="E47" s="698"/>
    </row>
    <row r="48" spans="1:5" ht="24.75">
      <c r="A48" s="348" t="s">
        <v>228</v>
      </c>
      <c r="B48" s="345"/>
      <c r="C48" s="346"/>
      <c r="D48" s="701" t="s">
        <v>229</v>
      </c>
      <c r="E48" s="701"/>
    </row>
    <row r="49" spans="1:5">
      <c r="A49" s="343"/>
      <c r="B49" s="347" t="s">
        <v>226</v>
      </c>
      <c r="C49" s="343"/>
      <c r="D49" s="698" t="s">
        <v>457</v>
      </c>
      <c r="E49" s="698"/>
    </row>
    <row r="50" spans="1:5">
      <c r="A50" s="349"/>
      <c r="B50" s="349"/>
      <c r="C50" s="349"/>
      <c r="D50" s="342"/>
      <c r="E50" s="342"/>
    </row>
    <row r="51" spans="1:5">
      <c r="A51" s="343"/>
      <c r="B51" s="343"/>
      <c r="C51" s="343"/>
      <c r="D51" s="343"/>
      <c r="E51" s="343"/>
    </row>
    <row r="52" spans="1:5">
      <c r="A52" s="343"/>
      <c r="B52" s="343"/>
      <c r="C52" s="343"/>
      <c r="D52" s="343"/>
      <c r="E52" s="343"/>
    </row>
    <row r="53" spans="1:5">
      <c r="A53" s="343"/>
      <c r="B53" s="343"/>
      <c r="C53" s="343"/>
      <c r="D53" s="343"/>
      <c r="E53" s="343"/>
    </row>
    <row r="54" spans="1:5">
      <c r="A54" s="343"/>
      <c r="B54" s="343"/>
      <c r="C54" s="343"/>
      <c r="D54" s="343"/>
      <c r="E54" s="343"/>
    </row>
    <row r="55" spans="1:5">
      <c r="A55" s="343"/>
      <c r="B55" s="343"/>
      <c r="C55" s="343"/>
      <c r="D55" s="343"/>
      <c r="E55" s="343"/>
    </row>
    <row r="56" spans="1:5">
      <c r="A56" s="343"/>
      <c r="B56" s="343"/>
      <c r="C56" s="343"/>
      <c r="D56" s="343"/>
      <c r="E56" s="343"/>
    </row>
    <row r="57" spans="1:5">
      <c r="A57" s="343"/>
      <c r="B57" s="343"/>
      <c r="C57" s="343"/>
      <c r="D57" s="343"/>
      <c r="E57" s="343"/>
    </row>
    <row r="58" spans="1:5">
      <c r="A58" s="343"/>
      <c r="B58" s="343"/>
      <c r="C58" s="343"/>
      <c r="D58" s="343"/>
      <c r="E58" s="343"/>
    </row>
    <row r="59" spans="1:5">
      <c r="A59" s="343"/>
      <c r="B59" s="343"/>
      <c r="C59" s="343"/>
      <c r="D59" s="343"/>
      <c r="E59" s="343"/>
    </row>
    <row r="60" spans="1:5">
      <c r="A60" s="343"/>
      <c r="B60" s="343"/>
      <c r="C60" s="343"/>
      <c r="D60" s="343"/>
      <c r="E60" s="343"/>
    </row>
    <row r="61" spans="1:5">
      <c r="A61" s="343"/>
      <c r="B61" s="343"/>
      <c r="C61" s="343"/>
      <c r="D61" s="343"/>
      <c r="E61" s="343"/>
    </row>
    <row r="62" spans="1:5">
      <c r="A62" s="350"/>
      <c r="B62" s="350"/>
      <c r="C62" s="350"/>
      <c r="D62" s="350"/>
      <c r="E62" s="350"/>
    </row>
    <row r="63" spans="1:5">
      <c r="A63" s="343"/>
      <c r="B63" s="343"/>
      <c r="C63" s="343"/>
      <c r="D63" s="343"/>
      <c r="E63" s="343"/>
    </row>
    <row r="64" spans="1:5">
      <c r="A64" s="343"/>
      <c r="B64" s="343"/>
      <c r="C64" s="343"/>
      <c r="D64" s="343"/>
      <c r="E64" s="343"/>
    </row>
    <row r="65" spans="1:5">
      <c r="A65" s="343"/>
      <c r="B65" s="343"/>
      <c r="C65" s="343"/>
      <c r="D65" s="343"/>
      <c r="E65" s="343"/>
    </row>
    <row r="66" spans="1:5">
      <c r="A66" s="343"/>
      <c r="B66" s="343"/>
      <c r="C66" s="343"/>
      <c r="D66" s="343"/>
      <c r="E66" s="343"/>
    </row>
    <row r="67" spans="1:5">
      <c r="A67" s="343"/>
      <c r="B67" s="343"/>
      <c r="C67" s="343"/>
      <c r="D67" s="343"/>
      <c r="E67" s="343"/>
    </row>
    <row r="68" spans="1:5">
      <c r="A68" s="350"/>
      <c r="B68" s="350"/>
      <c r="C68" s="350"/>
      <c r="D68" s="350"/>
      <c r="E68" s="350"/>
    </row>
    <row r="69" spans="1:5">
      <c r="A69" s="343"/>
      <c r="B69" s="343"/>
      <c r="C69" s="343"/>
      <c r="D69" s="343"/>
      <c r="E69" s="343"/>
    </row>
    <row r="70" spans="1:5">
      <c r="A70" s="343"/>
      <c r="B70" s="343"/>
      <c r="C70" s="343"/>
      <c r="D70" s="343"/>
      <c r="E70" s="343"/>
    </row>
    <row r="71" spans="1:5">
      <c r="A71" s="349"/>
      <c r="B71" s="349"/>
      <c r="C71" s="349"/>
      <c r="D71" s="342"/>
      <c r="E71" s="342"/>
    </row>
    <row r="72" spans="1:5">
      <c r="A72" s="343"/>
      <c r="B72" s="343"/>
      <c r="C72" s="343"/>
      <c r="D72" s="343"/>
      <c r="E72" s="343"/>
    </row>
    <row r="73" spans="1:5">
      <c r="A73" s="343"/>
      <c r="B73" s="343"/>
      <c r="C73" s="343"/>
      <c r="D73" s="343"/>
      <c r="E73" s="343"/>
    </row>
    <row r="74" spans="1:5">
      <c r="A74" s="350"/>
      <c r="B74" s="350"/>
      <c r="C74" s="350"/>
      <c r="D74" s="350"/>
      <c r="E74" s="350"/>
    </row>
    <row r="75" spans="1:5">
      <c r="A75" s="350"/>
      <c r="B75" s="350"/>
      <c r="C75" s="350"/>
      <c r="D75" s="350"/>
      <c r="E75" s="350"/>
    </row>
    <row r="76" spans="1:5">
      <c r="A76" s="343"/>
      <c r="B76" s="343"/>
      <c r="C76" s="343"/>
      <c r="D76" s="343"/>
      <c r="E76" s="343"/>
    </row>
    <row r="77" spans="1:5">
      <c r="A77" s="350"/>
      <c r="B77" s="350"/>
      <c r="C77" s="350"/>
      <c r="D77" s="350"/>
      <c r="E77" s="350"/>
    </row>
    <row r="78" spans="1:5">
      <c r="A78" s="343"/>
      <c r="B78" s="343"/>
      <c r="C78" s="343"/>
      <c r="D78" s="343"/>
      <c r="E78" s="343"/>
    </row>
    <row r="79" spans="1:5">
      <c r="A79" s="343"/>
      <c r="B79" s="343"/>
      <c r="C79" s="343"/>
      <c r="D79" s="343"/>
      <c r="E79" s="343"/>
    </row>
    <row r="80" spans="1:5">
      <c r="A80" s="343"/>
      <c r="B80" s="343"/>
      <c r="C80" s="343"/>
      <c r="D80" s="343"/>
      <c r="E80" s="343"/>
    </row>
    <row r="81" spans="1:5">
      <c r="A81" s="343"/>
      <c r="B81" s="343"/>
      <c r="C81" s="343"/>
      <c r="D81" s="343"/>
      <c r="E81" s="343"/>
    </row>
    <row r="82" spans="1:5">
      <c r="A82" s="343"/>
      <c r="B82" s="343"/>
      <c r="C82" s="343"/>
      <c r="D82" s="343"/>
      <c r="E82" s="343"/>
    </row>
    <row r="83" spans="1:5">
      <c r="A83" s="343"/>
      <c r="B83" s="343"/>
      <c r="C83" s="343"/>
      <c r="D83" s="343"/>
      <c r="E83" s="343"/>
    </row>
    <row r="84" spans="1:5">
      <c r="A84" s="343"/>
      <c r="B84" s="343"/>
      <c r="C84" s="343"/>
      <c r="D84" s="343"/>
      <c r="E84" s="343"/>
    </row>
    <row r="85" spans="1:5">
      <c r="A85" s="343"/>
      <c r="B85" s="343"/>
      <c r="C85" s="343"/>
      <c r="D85" s="343"/>
      <c r="E85" s="343"/>
    </row>
    <row r="86" spans="1:5">
      <c r="A86" s="343"/>
      <c r="B86" s="343"/>
      <c r="C86" s="343"/>
      <c r="D86" s="343"/>
      <c r="E86" s="343"/>
    </row>
    <row r="87" spans="1:5">
      <c r="A87" s="349"/>
      <c r="B87" s="349"/>
      <c r="C87" s="349"/>
      <c r="D87" s="342"/>
      <c r="E87" s="342"/>
    </row>
    <row r="88" spans="1:5">
      <c r="A88" s="343"/>
      <c r="B88" s="343"/>
      <c r="C88" s="343"/>
      <c r="D88" s="343"/>
      <c r="E88" s="343"/>
    </row>
    <row r="89" spans="1:5">
      <c r="A89" s="343"/>
      <c r="B89" s="343"/>
      <c r="C89" s="343"/>
      <c r="D89" s="343"/>
      <c r="E89" s="343"/>
    </row>
    <row r="90" spans="1:5">
      <c r="A90" s="343"/>
      <c r="B90" s="343"/>
      <c r="C90" s="343"/>
      <c r="D90" s="343"/>
      <c r="E90" s="343"/>
    </row>
    <row r="91" spans="1:5">
      <c r="A91" s="343"/>
      <c r="B91" s="343"/>
      <c r="C91" s="343"/>
      <c r="D91" s="343"/>
      <c r="E91" s="343"/>
    </row>
    <row r="92" spans="1:5">
      <c r="A92" s="343"/>
      <c r="B92" s="343"/>
      <c r="C92" s="343"/>
      <c r="D92" s="343"/>
      <c r="E92" s="343"/>
    </row>
    <row r="93" spans="1:5">
      <c r="A93" s="343"/>
      <c r="B93" s="343"/>
      <c r="C93" s="343"/>
      <c r="D93" s="343"/>
      <c r="E93" s="343"/>
    </row>
    <row r="94" spans="1:5">
      <c r="A94" s="343"/>
      <c r="B94" s="343"/>
      <c r="C94" s="343"/>
      <c r="D94" s="343"/>
      <c r="E94" s="343"/>
    </row>
    <row r="95" spans="1:5">
      <c r="A95" s="343"/>
      <c r="B95" s="343"/>
      <c r="C95" s="343"/>
      <c r="D95" s="343"/>
      <c r="E95" s="343"/>
    </row>
    <row r="96" spans="1:5">
      <c r="A96" s="349"/>
      <c r="B96" s="349"/>
      <c r="C96" s="349"/>
      <c r="D96" s="342"/>
      <c r="E96" s="342"/>
    </row>
    <row r="97" spans="1:5">
      <c r="A97" s="343"/>
      <c r="B97" s="343"/>
      <c r="C97" s="343"/>
      <c r="D97" s="343"/>
      <c r="E97" s="343"/>
    </row>
    <row r="98" spans="1:5">
      <c r="A98" s="343"/>
      <c r="B98" s="343"/>
      <c r="C98" s="343"/>
      <c r="D98" s="343"/>
      <c r="E98" s="343"/>
    </row>
    <row r="99" spans="1:5">
      <c r="A99" s="343"/>
      <c r="B99" s="343"/>
      <c r="C99" s="343"/>
      <c r="D99" s="343"/>
      <c r="E99" s="343"/>
    </row>
    <row r="100" spans="1:5">
      <c r="A100" s="343"/>
      <c r="B100" s="343"/>
      <c r="C100" s="343"/>
      <c r="D100" s="343"/>
      <c r="E100" s="343"/>
    </row>
    <row r="101" spans="1:5">
      <c r="A101" s="343"/>
      <c r="B101" s="343"/>
      <c r="C101" s="343"/>
      <c r="D101" s="343"/>
      <c r="E101" s="343"/>
    </row>
    <row r="102" spans="1:5">
      <c r="A102" s="343"/>
      <c r="B102" s="343"/>
      <c r="C102" s="343"/>
      <c r="D102" s="343"/>
      <c r="E102" s="343"/>
    </row>
    <row r="103" spans="1:5">
      <c r="A103" s="343"/>
      <c r="B103" s="343"/>
      <c r="C103" s="343"/>
      <c r="D103" s="343"/>
      <c r="E103" s="343"/>
    </row>
    <row r="104" spans="1:5">
      <c r="A104" s="343"/>
      <c r="B104" s="343"/>
      <c r="C104" s="343"/>
      <c r="D104" s="343"/>
      <c r="E104" s="343"/>
    </row>
    <row r="105" spans="1:5">
      <c r="A105" s="343"/>
      <c r="B105" s="343"/>
      <c r="C105" s="343"/>
      <c r="D105" s="343"/>
      <c r="E105" s="343"/>
    </row>
    <row r="106" spans="1:5">
      <c r="A106" s="341"/>
      <c r="B106" s="341"/>
      <c r="C106" s="341"/>
      <c r="D106" s="343"/>
      <c r="E106" s="343"/>
    </row>
    <row r="107" spans="1:5">
      <c r="A107" s="343"/>
      <c r="B107" s="343"/>
      <c r="C107" s="343"/>
      <c r="D107" s="343"/>
      <c r="E107" s="343"/>
    </row>
    <row r="108" spans="1:5">
      <c r="A108" s="343"/>
      <c r="B108" s="343"/>
      <c r="C108" s="343"/>
      <c r="D108" s="343"/>
      <c r="E108" s="343"/>
    </row>
    <row r="109" spans="1:5">
      <c r="A109" s="343"/>
      <c r="B109" s="343"/>
      <c r="C109" s="343"/>
      <c r="D109" s="343"/>
      <c r="E109" s="343"/>
    </row>
    <row r="110" spans="1:5">
      <c r="A110" s="343"/>
      <c r="B110" s="343"/>
      <c r="C110" s="343"/>
      <c r="D110" s="343"/>
      <c r="E110" s="343"/>
    </row>
    <row r="111" spans="1:5">
      <c r="A111" s="343"/>
      <c r="B111" s="343"/>
      <c r="C111" s="343"/>
      <c r="D111" s="343"/>
      <c r="E111" s="343"/>
    </row>
    <row r="112" spans="1:5">
      <c r="A112" s="343"/>
      <c r="B112" s="343"/>
      <c r="C112" s="343"/>
      <c r="D112" s="343"/>
      <c r="E112" s="343"/>
    </row>
    <row r="113" spans="1:5">
      <c r="A113" s="349"/>
      <c r="B113" s="349"/>
      <c r="C113" s="349"/>
      <c r="D113" s="342"/>
      <c r="E113" s="342"/>
    </row>
    <row r="114" spans="1:5">
      <c r="A114" s="350"/>
      <c r="B114" s="350"/>
      <c r="C114" s="350"/>
      <c r="D114" s="350"/>
      <c r="E114" s="350"/>
    </row>
    <row r="115" spans="1:5">
      <c r="A115" s="343"/>
      <c r="B115" s="343"/>
      <c r="C115" s="343"/>
      <c r="D115" s="343"/>
      <c r="E115" s="343"/>
    </row>
    <row r="116" spans="1:5">
      <c r="A116" s="343"/>
      <c r="B116" s="343"/>
      <c r="C116" s="343"/>
      <c r="D116" s="343"/>
      <c r="E116" s="343"/>
    </row>
    <row r="117" spans="1:5">
      <c r="A117" s="350"/>
      <c r="B117" s="350"/>
      <c r="C117" s="350"/>
      <c r="D117" s="350"/>
      <c r="E117" s="350"/>
    </row>
    <row r="118" spans="1:5">
      <c r="A118" s="343"/>
      <c r="B118" s="343"/>
      <c r="C118" s="343"/>
      <c r="D118" s="343"/>
      <c r="E118" s="343"/>
    </row>
    <row r="119" spans="1:5">
      <c r="A119" s="343"/>
      <c r="B119" s="343"/>
      <c r="C119" s="343"/>
      <c r="D119" s="343"/>
      <c r="E119" s="343"/>
    </row>
    <row r="120" spans="1:5">
      <c r="A120" s="343"/>
      <c r="B120" s="343"/>
      <c r="C120" s="343"/>
      <c r="D120" s="343"/>
      <c r="E120" s="343"/>
    </row>
    <row r="121" spans="1:5">
      <c r="A121" s="350"/>
      <c r="B121" s="350"/>
      <c r="C121" s="350"/>
      <c r="D121" s="350"/>
      <c r="E121" s="350"/>
    </row>
    <row r="122" spans="1:5">
      <c r="A122" s="350"/>
      <c r="B122" s="350"/>
      <c r="C122" s="350"/>
      <c r="D122" s="350"/>
      <c r="E122" s="350"/>
    </row>
    <row r="123" spans="1:5">
      <c r="A123" s="349"/>
      <c r="B123" s="349"/>
      <c r="C123" s="349"/>
      <c r="D123" s="342"/>
      <c r="E123" s="342"/>
    </row>
    <row r="124" spans="1:5">
      <c r="A124" s="343"/>
      <c r="B124" s="343"/>
      <c r="C124" s="343"/>
      <c r="D124" s="343"/>
      <c r="E124" s="343"/>
    </row>
    <row r="125" spans="1:5">
      <c r="A125" s="343"/>
      <c r="B125" s="343"/>
      <c r="C125" s="343"/>
      <c r="D125" s="343"/>
      <c r="E125" s="343"/>
    </row>
    <row r="126" spans="1:5">
      <c r="A126" s="349"/>
      <c r="B126" s="349"/>
      <c r="C126" s="342"/>
      <c r="D126" s="342"/>
      <c r="E126" s="342"/>
    </row>
    <row r="127" spans="1:5">
      <c r="A127" s="341"/>
      <c r="B127" s="341"/>
      <c r="C127" s="341"/>
      <c r="D127" s="342"/>
      <c r="E127" s="342"/>
    </row>
    <row r="128" spans="1:5">
      <c r="A128" s="343"/>
      <c r="B128" s="343"/>
      <c r="C128" s="343"/>
      <c r="D128" s="343"/>
      <c r="E128" s="343"/>
    </row>
    <row r="129" spans="1:5">
      <c r="A129" s="343"/>
      <c r="B129" s="343"/>
      <c r="C129" s="343"/>
      <c r="D129" s="343"/>
      <c r="E129" s="343"/>
    </row>
    <row r="130" spans="1:5">
      <c r="A130" s="343"/>
      <c r="B130" s="343"/>
      <c r="C130" s="343"/>
      <c r="D130" s="343"/>
      <c r="E130" s="343"/>
    </row>
    <row r="131" spans="1:5">
      <c r="A131" s="343"/>
      <c r="B131" s="343"/>
      <c r="C131" s="343"/>
      <c r="D131" s="343"/>
      <c r="E131" s="343"/>
    </row>
    <row r="132" spans="1:5">
      <c r="A132" s="343"/>
      <c r="B132" s="343"/>
      <c r="C132" s="343"/>
      <c r="D132" s="343"/>
      <c r="E132" s="343"/>
    </row>
    <row r="133" spans="1:5">
      <c r="A133" s="343"/>
      <c r="B133" s="343"/>
      <c r="C133" s="343"/>
      <c r="D133" s="343"/>
      <c r="E133" s="343"/>
    </row>
    <row r="134" spans="1:5">
      <c r="A134" s="343"/>
      <c r="B134" s="343"/>
      <c r="C134" s="343"/>
      <c r="D134" s="343"/>
      <c r="E134" s="343"/>
    </row>
    <row r="135" spans="1:5">
      <c r="A135" s="343"/>
      <c r="B135" s="343"/>
      <c r="C135" s="343"/>
      <c r="D135" s="343"/>
      <c r="E135" s="343"/>
    </row>
    <row r="136" spans="1:5">
      <c r="A136" s="343"/>
      <c r="B136" s="343"/>
      <c r="C136" s="343"/>
      <c r="D136" s="343"/>
      <c r="E136" s="343"/>
    </row>
    <row r="137" spans="1:5">
      <c r="A137" s="343"/>
      <c r="B137" s="343"/>
      <c r="C137" s="343"/>
      <c r="D137" s="343"/>
      <c r="E137" s="343"/>
    </row>
    <row r="138" spans="1:5">
      <c r="A138" s="343"/>
      <c r="B138" s="343"/>
      <c r="C138" s="343"/>
      <c r="D138" s="343"/>
      <c r="E138" s="343"/>
    </row>
    <row r="139" spans="1:5">
      <c r="A139" s="343"/>
      <c r="B139" s="343"/>
      <c r="C139" s="343"/>
      <c r="D139" s="343"/>
      <c r="E139" s="343"/>
    </row>
    <row r="140" spans="1:5">
      <c r="A140" s="343"/>
      <c r="B140" s="343"/>
      <c r="C140" s="343"/>
      <c r="D140" s="343"/>
      <c r="E140" s="343"/>
    </row>
    <row r="141" spans="1:5">
      <c r="A141" s="343"/>
      <c r="B141" s="343"/>
      <c r="C141" s="343"/>
      <c r="D141" s="343"/>
      <c r="E141" s="343"/>
    </row>
    <row r="142" spans="1:5">
      <c r="A142" s="343"/>
      <c r="B142" s="343"/>
      <c r="C142" s="343"/>
      <c r="D142" s="343"/>
      <c r="E142" s="343"/>
    </row>
    <row r="143" spans="1:5">
      <c r="A143" s="343"/>
      <c r="B143" s="343"/>
      <c r="C143" s="343"/>
      <c r="D143" s="343"/>
      <c r="E143" s="343"/>
    </row>
    <row r="144" spans="1:5">
      <c r="A144" s="351"/>
      <c r="B144" s="351"/>
      <c r="C144" s="351"/>
      <c r="D144" s="351"/>
      <c r="E144" s="351"/>
    </row>
    <row r="145" spans="1:5">
      <c r="A145" s="350"/>
      <c r="B145" s="350"/>
      <c r="C145" s="350"/>
      <c r="D145" s="350"/>
      <c r="E145" s="350"/>
    </row>
    <row r="146" spans="1:5">
      <c r="A146" s="350"/>
      <c r="B146" s="350"/>
      <c r="C146" s="350"/>
      <c r="D146" s="350"/>
      <c r="E146" s="350"/>
    </row>
    <row r="147" spans="1:5">
      <c r="A147" s="343"/>
      <c r="B147" s="343"/>
      <c r="C147" s="343"/>
      <c r="D147" s="343"/>
      <c r="E147" s="343"/>
    </row>
    <row r="148" spans="1:5">
      <c r="A148" s="350"/>
      <c r="B148" s="350"/>
      <c r="C148" s="350"/>
      <c r="D148" s="350"/>
      <c r="E148" s="350"/>
    </row>
    <row r="149" spans="1:5">
      <c r="A149" s="343"/>
      <c r="B149" s="343"/>
      <c r="C149" s="343"/>
      <c r="D149" s="343"/>
      <c r="E149" s="343"/>
    </row>
    <row r="150" spans="1:5">
      <c r="A150" s="350"/>
      <c r="B150" s="350"/>
      <c r="C150" s="350"/>
      <c r="D150" s="350"/>
      <c r="E150" s="350"/>
    </row>
    <row r="151" spans="1:5">
      <c r="A151" s="343"/>
      <c r="B151" s="343"/>
      <c r="C151" s="343"/>
      <c r="D151" s="343"/>
      <c r="E151" s="343"/>
    </row>
    <row r="152" spans="1:5">
      <c r="A152" s="343"/>
      <c r="B152" s="343"/>
      <c r="C152" s="343"/>
      <c r="D152" s="343"/>
      <c r="E152" s="343"/>
    </row>
    <row r="153" spans="1:5">
      <c r="A153" s="343"/>
      <c r="B153" s="343"/>
      <c r="C153" s="343"/>
      <c r="D153" s="343"/>
      <c r="E153" s="343"/>
    </row>
    <row r="154" spans="1:5">
      <c r="A154" s="343"/>
      <c r="B154" s="343"/>
      <c r="C154" s="343"/>
      <c r="D154" s="343"/>
      <c r="E154" s="343"/>
    </row>
    <row r="155" spans="1:5">
      <c r="A155" s="343"/>
      <c r="B155" s="343"/>
      <c r="C155" s="343"/>
      <c r="D155" s="343"/>
      <c r="E155" s="343"/>
    </row>
    <row r="156" spans="1:5">
      <c r="A156" s="343"/>
      <c r="B156" s="343"/>
      <c r="C156" s="343"/>
      <c r="D156" s="343"/>
      <c r="E156" s="343"/>
    </row>
    <row r="157" spans="1:5">
      <c r="A157" s="352"/>
      <c r="B157" s="352"/>
      <c r="C157" s="352"/>
      <c r="D157" s="352"/>
      <c r="E157" s="352"/>
    </row>
    <row r="158" spans="1:5">
      <c r="A158" s="352"/>
      <c r="B158" s="352"/>
      <c r="C158" s="352"/>
      <c r="D158" s="352"/>
      <c r="E158" s="352"/>
    </row>
    <row r="159" spans="1:5">
      <c r="A159" s="341"/>
      <c r="B159" s="341"/>
      <c r="C159" s="341"/>
      <c r="D159" s="342"/>
      <c r="E159" s="342"/>
    </row>
    <row r="160" spans="1:5">
      <c r="A160" s="343"/>
      <c r="B160" s="343"/>
      <c r="C160" s="343"/>
      <c r="D160" s="343"/>
      <c r="E160" s="343"/>
    </row>
    <row r="161" spans="1:5">
      <c r="A161" s="343"/>
      <c r="B161" s="343"/>
      <c r="C161" s="343"/>
      <c r="D161" s="343"/>
      <c r="E161" s="343"/>
    </row>
    <row r="162" spans="1:5">
      <c r="A162" s="343"/>
      <c r="B162" s="343"/>
      <c r="C162" s="343"/>
      <c r="D162" s="343"/>
      <c r="E162" s="343"/>
    </row>
    <row r="163" spans="1:5">
      <c r="A163" s="343"/>
      <c r="B163" s="343"/>
      <c r="C163" s="343"/>
      <c r="D163" s="343"/>
      <c r="E163" s="343"/>
    </row>
    <row r="164" spans="1:5">
      <c r="A164" s="343"/>
      <c r="B164" s="343"/>
      <c r="C164" s="343"/>
      <c r="D164" s="343"/>
      <c r="E164" s="343"/>
    </row>
    <row r="165" spans="1:5">
      <c r="A165" s="343"/>
      <c r="B165" s="343"/>
      <c r="C165" s="343"/>
      <c r="D165" s="343"/>
      <c r="E165" s="343"/>
    </row>
    <row r="166" spans="1:5">
      <c r="A166" s="343"/>
      <c r="B166" s="343"/>
      <c r="C166" s="343"/>
      <c r="D166" s="343"/>
      <c r="E166" s="343"/>
    </row>
    <row r="167" spans="1:5">
      <c r="A167" s="343"/>
      <c r="B167" s="343"/>
      <c r="C167" s="343"/>
      <c r="D167" s="343"/>
      <c r="E167" s="343"/>
    </row>
    <row r="168" spans="1:5">
      <c r="A168" s="341"/>
      <c r="B168" s="341"/>
      <c r="C168" s="341"/>
      <c r="D168" s="342"/>
      <c r="E168" s="342"/>
    </row>
    <row r="169" spans="1:5">
      <c r="A169" s="343"/>
      <c r="B169" s="343"/>
      <c r="C169" s="343"/>
      <c r="D169" s="343"/>
      <c r="E169" s="343"/>
    </row>
    <row r="170" spans="1:5">
      <c r="A170" s="343"/>
      <c r="B170" s="343"/>
      <c r="C170" s="343"/>
      <c r="D170" s="343"/>
      <c r="E170" s="343"/>
    </row>
    <row r="171" spans="1:5">
      <c r="A171" s="343"/>
      <c r="B171" s="343"/>
      <c r="C171" s="343"/>
      <c r="D171" s="343"/>
      <c r="E171" s="343"/>
    </row>
    <row r="172" spans="1:5">
      <c r="A172" s="343"/>
      <c r="B172" s="343"/>
      <c r="C172" s="343"/>
      <c r="D172" s="343"/>
      <c r="E172" s="343"/>
    </row>
    <row r="173" spans="1:5">
      <c r="A173" s="343"/>
      <c r="B173" s="343"/>
      <c r="C173" s="343"/>
      <c r="D173" s="343"/>
      <c r="E173" s="343"/>
    </row>
    <row r="174" spans="1:5">
      <c r="A174" s="343"/>
      <c r="B174" s="343"/>
      <c r="C174" s="343"/>
      <c r="D174" s="343"/>
      <c r="E174" s="343"/>
    </row>
    <row r="175" spans="1:5">
      <c r="A175" s="343"/>
      <c r="B175" s="343"/>
      <c r="C175" s="343"/>
      <c r="D175" s="343"/>
      <c r="E175" s="343"/>
    </row>
    <row r="176" spans="1:5">
      <c r="A176" s="343"/>
      <c r="B176" s="343"/>
      <c r="C176" s="343"/>
      <c r="D176" s="343"/>
      <c r="E176" s="343"/>
    </row>
    <row r="177" spans="1:5">
      <c r="A177" s="343"/>
      <c r="B177" s="343"/>
      <c r="C177" s="343"/>
      <c r="D177" s="343"/>
      <c r="E177" s="343"/>
    </row>
    <row r="178" spans="1:5">
      <c r="A178" s="343"/>
      <c r="B178" s="343"/>
      <c r="C178" s="343"/>
      <c r="D178" s="343"/>
      <c r="E178" s="343"/>
    </row>
    <row r="179" spans="1:5">
      <c r="A179" s="352"/>
      <c r="B179" s="352"/>
      <c r="C179" s="352"/>
      <c r="D179" s="352"/>
      <c r="E179" s="352"/>
    </row>
    <row r="180" spans="1:5">
      <c r="A180" s="353"/>
      <c r="B180" s="353"/>
      <c r="C180" s="353"/>
      <c r="D180" s="353"/>
      <c r="E180" s="353"/>
    </row>
    <row r="181" spans="1:5">
      <c r="A181" s="353"/>
      <c r="B181" s="353"/>
      <c r="C181" s="353"/>
      <c r="D181" s="353"/>
      <c r="E181" s="353"/>
    </row>
    <row r="182" spans="1:5">
      <c r="A182" s="353"/>
      <c r="B182" s="353"/>
      <c r="C182" s="353"/>
      <c r="D182" s="353"/>
      <c r="E182" s="353"/>
    </row>
    <row r="183" spans="1:5">
      <c r="A183" s="353"/>
      <c r="B183" s="353"/>
      <c r="C183" s="353"/>
      <c r="D183" s="353"/>
      <c r="E183" s="353"/>
    </row>
    <row r="184" spans="1:5">
      <c r="A184" s="353"/>
      <c r="B184" s="353"/>
      <c r="C184" s="353"/>
      <c r="D184" s="353"/>
      <c r="E184" s="353"/>
    </row>
  </sheetData>
  <mergeCells count="6">
    <mergeCell ref="D49:E49"/>
    <mergeCell ref="A9:E9"/>
    <mergeCell ref="A11:D11"/>
    <mergeCell ref="D46:E46"/>
    <mergeCell ref="D47:E47"/>
    <mergeCell ref="D48:E48"/>
  </mergeCells>
  <pageMargins left="0.19685039370078741" right="0.19685039370078741" top="0.19685039370078741" bottom="0.19685039370078741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7CD69-A943-456D-B150-A3C470013651}">
  <sheetPr>
    <pageSetUpPr fitToPage="1"/>
  </sheetPr>
  <dimension ref="A1:S374"/>
  <sheetViews>
    <sheetView topLeftCell="A194" workbookViewId="0">
      <selection activeCell="T206" sqref="T206"/>
    </sheetView>
  </sheetViews>
  <sheetFormatPr defaultRowHeight="15"/>
  <cols>
    <col min="1" max="4" width="2" style="36" customWidth="1"/>
    <col min="5" max="5" width="2.140625" style="36" customWidth="1"/>
    <col min="6" max="6" width="3" style="150" customWidth="1"/>
    <col min="7" max="7" width="34.85546875" style="36" customWidth="1"/>
    <col min="8" max="8" width="3.85546875" style="36" customWidth="1"/>
    <col min="9" max="9" width="10" style="36" customWidth="1"/>
    <col min="10" max="10" width="11.140625" style="36" customWidth="1"/>
    <col min="11" max="11" width="11" style="36" customWidth="1"/>
    <col min="12" max="12" width="10.5703125" style="36" customWidth="1"/>
    <col min="13" max="13" width="0.140625" style="36" hidden="1" customWidth="1"/>
    <col min="14" max="14" width="6.140625" style="36" hidden="1" customWidth="1"/>
    <col min="15" max="15" width="5.5703125" style="36" hidden="1" customWidth="1"/>
    <col min="16" max="16" width="9.140625" style="22"/>
  </cols>
  <sheetData>
    <row r="1" spans="1:15">
      <c r="G1" s="1"/>
      <c r="H1" s="3"/>
      <c r="I1" s="21"/>
      <c r="J1" s="152" t="s">
        <v>0</v>
      </c>
      <c r="K1" s="152"/>
      <c r="L1" s="152"/>
      <c r="M1" s="16"/>
      <c r="N1" s="152"/>
      <c r="O1" s="152"/>
    </row>
    <row r="2" spans="1:15">
      <c r="H2" s="3"/>
      <c r="I2" s="22"/>
      <c r="J2" s="152" t="s">
        <v>1</v>
      </c>
      <c r="K2" s="152"/>
      <c r="L2" s="152"/>
      <c r="M2" s="16"/>
      <c r="N2" s="152"/>
      <c r="O2" s="152"/>
    </row>
    <row r="3" spans="1:15">
      <c r="H3" s="23"/>
      <c r="I3" s="3"/>
      <c r="J3" s="152" t="s">
        <v>2</v>
      </c>
      <c r="K3" s="152"/>
      <c r="L3" s="152"/>
      <c r="M3" s="16"/>
      <c r="N3" s="152"/>
      <c r="O3" s="152"/>
    </row>
    <row r="4" spans="1:15">
      <c r="G4" s="4" t="s">
        <v>3</v>
      </c>
      <c r="H4" s="3"/>
      <c r="I4" s="22"/>
      <c r="J4" s="152" t="s">
        <v>4</v>
      </c>
      <c r="K4" s="152"/>
      <c r="L4" s="152"/>
      <c r="M4" s="16"/>
      <c r="N4" s="152"/>
      <c r="O4" s="152"/>
    </row>
    <row r="5" spans="1:15">
      <c r="H5" s="3"/>
      <c r="I5" s="22"/>
      <c r="J5" s="152" t="s">
        <v>5</v>
      </c>
      <c r="K5" s="152"/>
      <c r="L5" s="152"/>
      <c r="M5" s="16"/>
      <c r="N5" s="152"/>
      <c r="O5" s="152"/>
    </row>
    <row r="6" spans="1:15" ht="6" customHeight="1">
      <c r="H6" s="3"/>
      <c r="I6" s="22"/>
      <c r="J6" s="152"/>
      <c r="K6" s="152"/>
      <c r="L6" s="152"/>
      <c r="M6" s="16"/>
      <c r="N6" s="152"/>
      <c r="O6" s="152"/>
    </row>
    <row r="7" spans="1:15" ht="30" customHeight="1">
      <c r="A7" s="513" t="s">
        <v>6</v>
      </c>
      <c r="B7" s="513"/>
      <c r="C7" s="513"/>
      <c r="D7" s="513"/>
      <c r="E7" s="513"/>
      <c r="F7" s="513"/>
      <c r="G7" s="513"/>
      <c r="H7" s="513"/>
      <c r="I7" s="513"/>
      <c r="J7" s="513"/>
      <c r="K7" s="513"/>
      <c r="L7" s="513"/>
      <c r="M7" s="16"/>
    </row>
    <row r="8" spans="1:15" ht="11.25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514" t="s">
        <v>7</v>
      </c>
      <c r="B9" s="514"/>
      <c r="C9" s="514"/>
      <c r="D9" s="514"/>
      <c r="E9" s="514"/>
      <c r="F9" s="514"/>
      <c r="G9" s="514"/>
      <c r="H9" s="514"/>
      <c r="I9" s="514"/>
      <c r="J9" s="514"/>
      <c r="K9" s="514"/>
      <c r="L9" s="514"/>
      <c r="M9" s="16"/>
    </row>
    <row r="10" spans="1:15">
      <c r="A10" s="515" t="s">
        <v>8</v>
      </c>
      <c r="B10" s="515"/>
      <c r="C10" s="515"/>
      <c r="D10" s="515"/>
      <c r="E10" s="515"/>
      <c r="F10" s="515"/>
      <c r="G10" s="515"/>
      <c r="H10" s="515"/>
      <c r="I10" s="515"/>
      <c r="J10" s="515"/>
      <c r="K10" s="515"/>
      <c r="L10" s="515"/>
      <c r="M10" s="16"/>
    </row>
    <row r="11" spans="1:15" ht="7.5" customHeight="1">
      <c r="A11" s="28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6"/>
    </row>
    <row r="12" spans="1:15" ht="15.75" customHeight="1">
      <c r="A12" s="28"/>
      <c r="B12" s="152"/>
      <c r="C12" s="152"/>
      <c r="D12" s="152"/>
      <c r="E12" s="152"/>
      <c r="F12" s="152"/>
      <c r="G12" s="520" t="s">
        <v>9</v>
      </c>
      <c r="H12" s="520"/>
      <c r="I12" s="520"/>
      <c r="J12" s="520"/>
      <c r="K12" s="520"/>
      <c r="L12" s="152"/>
      <c r="M12" s="16"/>
    </row>
    <row r="13" spans="1:15" ht="15.75" customHeight="1">
      <c r="A13" s="521" t="s">
        <v>10</v>
      </c>
      <c r="B13" s="521"/>
      <c r="C13" s="521"/>
      <c r="D13" s="521"/>
      <c r="E13" s="521"/>
      <c r="F13" s="521"/>
      <c r="G13" s="521"/>
      <c r="H13" s="521"/>
      <c r="I13" s="521"/>
      <c r="J13" s="521"/>
      <c r="K13" s="521"/>
      <c r="L13" s="521"/>
      <c r="M13" s="16"/>
    </row>
    <row r="14" spans="1:15" ht="12" customHeight="1">
      <c r="G14" s="522" t="s">
        <v>11</v>
      </c>
      <c r="H14" s="522"/>
      <c r="I14" s="522"/>
      <c r="J14" s="522"/>
      <c r="K14" s="522"/>
      <c r="M14" s="16"/>
    </row>
    <row r="15" spans="1:15">
      <c r="G15" s="515" t="s">
        <v>12</v>
      </c>
      <c r="H15" s="515"/>
      <c r="I15" s="515"/>
      <c r="J15" s="515"/>
      <c r="K15" s="515"/>
    </row>
    <row r="16" spans="1:15" ht="15.75" customHeight="1">
      <c r="B16" s="521" t="s">
        <v>13</v>
      </c>
      <c r="C16" s="521"/>
      <c r="D16" s="521"/>
      <c r="E16" s="521"/>
      <c r="F16" s="521"/>
      <c r="G16" s="521"/>
      <c r="H16" s="521"/>
      <c r="I16" s="521"/>
      <c r="J16" s="521"/>
      <c r="K16" s="521"/>
      <c r="L16" s="521"/>
    </row>
    <row r="17" spans="1:13" ht="7.5" customHeight="1"/>
    <row r="18" spans="1:13">
      <c r="G18" s="522" t="s">
        <v>231</v>
      </c>
      <c r="H18" s="522"/>
      <c r="I18" s="522"/>
      <c r="J18" s="522"/>
      <c r="K18" s="522"/>
    </row>
    <row r="19" spans="1:13">
      <c r="G19" s="523" t="s">
        <v>14</v>
      </c>
      <c r="H19" s="523"/>
      <c r="I19" s="523"/>
      <c r="J19" s="523"/>
      <c r="K19" s="523"/>
    </row>
    <row r="20" spans="1:13" ht="6.75" customHeight="1">
      <c r="G20" s="152"/>
      <c r="H20" s="152"/>
      <c r="I20" s="152"/>
      <c r="J20" s="152"/>
      <c r="K20" s="152"/>
    </row>
    <row r="21" spans="1:13">
      <c r="B21" s="22"/>
      <c r="C21" s="22"/>
      <c r="D21" s="22"/>
      <c r="E21" s="527" t="s">
        <v>234</v>
      </c>
      <c r="F21" s="527"/>
      <c r="G21" s="527"/>
      <c r="H21" s="527"/>
      <c r="I21" s="527"/>
      <c r="J21" s="527"/>
      <c r="K21" s="527"/>
      <c r="L21" s="22"/>
    </row>
    <row r="22" spans="1:13" ht="15" customHeight="1">
      <c r="A22" s="525" t="s">
        <v>15</v>
      </c>
      <c r="B22" s="525"/>
      <c r="C22" s="525"/>
      <c r="D22" s="525"/>
      <c r="E22" s="525"/>
      <c r="F22" s="525"/>
      <c r="G22" s="525"/>
      <c r="H22" s="525"/>
      <c r="I22" s="525"/>
      <c r="J22" s="525"/>
      <c r="K22" s="525"/>
      <c r="L22" s="525"/>
      <c r="M22" s="30"/>
    </row>
    <row r="23" spans="1:13">
      <c r="F23" s="36"/>
      <c r="J23" s="5"/>
      <c r="K23" s="13"/>
      <c r="L23" s="6" t="s">
        <v>16</v>
      </c>
      <c r="M23" s="30"/>
    </row>
    <row r="24" spans="1:13">
      <c r="F24" s="36"/>
      <c r="J24" s="31" t="s">
        <v>17</v>
      </c>
      <c r="K24" s="23"/>
      <c r="L24" s="32"/>
      <c r="M24" s="30"/>
    </row>
    <row r="25" spans="1:13">
      <c r="E25" s="152"/>
      <c r="F25" s="151"/>
      <c r="I25" s="34"/>
      <c r="J25" s="34"/>
      <c r="K25" s="35" t="s">
        <v>18</v>
      </c>
      <c r="L25" s="32"/>
      <c r="M25" s="30"/>
    </row>
    <row r="26" spans="1:13">
      <c r="A26" s="526" t="s">
        <v>235</v>
      </c>
      <c r="B26" s="526"/>
      <c r="C26" s="526"/>
      <c r="D26" s="526"/>
      <c r="E26" s="526"/>
      <c r="F26" s="526"/>
      <c r="G26" s="526"/>
      <c r="H26" s="526"/>
      <c r="I26" s="526"/>
      <c r="K26" s="35" t="s">
        <v>19</v>
      </c>
      <c r="L26" s="37" t="s">
        <v>20</v>
      </c>
      <c r="M26" s="30"/>
    </row>
    <row r="27" spans="1:13">
      <c r="A27" s="526" t="s">
        <v>21</v>
      </c>
      <c r="B27" s="526"/>
      <c r="C27" s="526"/>
      <c r="D27" s="526"/>
      <c r="E27" s="526"/>
      <c r="F27" s="526"/>
      <c r="G27" s="526"/>
      <c r="H27" s="526"/>
      <c r="I27" s="526"/>
      <c r="J27" s="149" t="s">
        <v>22</v>
      </c>
      <c r="K27" s="113" t="s">
        <v>34</v>
      </c>
      <c r="L27" s="32"/>
      <c r="M27" s="30"/>
    </row>
    <row r="28" spans="1:13">
      <c r="F28" s="36"/>
      <c r="G28" s="39" t="s">
        <v>23</v>
      </c>
      <c r="H28" s="102" t="s">
        <v>232</v>
      </c>
      <c r="I28" s="103"/>
      <c r="J28" s="42"/>
      <c r="K28" s="32"/>
      <c r="L28" s="32"/>
      <c r="M28" s="30"/>
    </row>
    <row r="29" spans="1:13">
      <c r="F29" s="36"/>
      <c r="G29" s="519" t="s">
        <v>24</v>
      </c>
      <c r="H29" s="519"/>
      <c r="I29" s="114" t="s">
        <v>236</v>
      </c>
      <c r="J29" s="43" t="s">
        <v>237</v>
      </c>
      <c r="K29" s="32" t="s">
        <v>238</v>
      </c>
      <c r="L29" s="32" t="s">
        <v>238</v>
      </c>
      <c r="M29" s="30"/>
    </row>
    <row r="30" spans="1:13">
      <c r="A30" s="494" t="s">
        <v>233</v>
      </c>
      <c r="B30" s="494"/>
      <c r="C30" s="494"/>
      <c r="D30" s="494"/>
      <c r="E30" s="494"/>
      <c r="F30" s="494"/>
      <c r="G30" s="494"/>
      <c r="H30" s="494"/>
      <c r="I30" s="494"/>
      <c r="J30" s="44"/>
      <c r="K30" s="44"/>
      <c r="L30" s="45" t="s">
        <v>25</v>
      </c>
      <c r="M30" s="46"/>
    </row>
    <row r="31" spans="1:13" ht="27" customHeight="1">
      <c r="A31" s="497" t="s">
        <v>26</v>
      </c>
      <c r="B31" s="498"/>
      <c r="C31" s="498"/>
      <c r="D31" s="498"/>
      <c r="E31" s="498"/>
      <c r="F31" s="498"/>
      <c r="G31" s="501" t="s">
        <v>27</v>
      </c>
      <c r="H31" s="503" t="s">
        <v>28</v>
      </c>
      <c r="I31" s="505" t="s">
        <v>29</v>
      </c>
      <c r="J31" s="506"/>
      <c r="K31" s="507" t="s">
        <v>30</v>
      </c>
      <c r="L31" s="509" t="s">
        <v>31</v>
      </c>
      <c r="M31" s="46"/>
    </row>
    <row r="32" spans="1:13" ht="58.5" customHeight="1">
      <c r="A32" s="499"/>
      <c r="B32" s="500"/>
      <c r="C32" s="500"/>
      <c r="D32" s="500"/>
      <c r="E32" s="500"/>
      <c r="F32" s="500"/>
      <c r="G32" s="502"/>
      <c r="H32" s="504"/>
      <c r="I32" s="47" t="s">
        <v>32</v>
      </c>
      <c r="J32" s="48" t="s">
        <v>33</v>
      </c>
      <c r="K32" s="508"/>
      <c r="L32" s="510"/>
    </row>
    <row r="33" spans="1:15">
      <c r="A33" s="516" t="s">
        <v>34</v>
      </c>
      <c r="B33" s="517"/>
      <c r="C33" s="517"/>
      <c r="D33" s="517"/>
      <c r="E33" s="517"/>
      <c r="F33" s="518"/>
      <c r="G33" s="7">
        <v>2</v>
      </c>
      <c r="H33" s="8">
        <v>3</v>
      </c>
      <c r="I33" s="9" t="s">
        <v>35</v>
      </c>
      <c r="J33" s="10" t="s">
        <v>36</v>
      </c>
      <c r="K33" s="11">
        <v>6</v>
      </c>
      <c r="L33" s="11">
        <v>7</v>
      </c>
    </row>
    <row r="34" spans="1:15">
      <c r="A34" s="49">
        <v>2</v>
      </c>
      <c r="B34" s="49"/>
      <c r="C34" s="50"/>
      <c r="D34" s="51"/>
      <c r="E34" s="49"/>
      <c r="F34" s="52"/>
      <c r="G34" s="51" t="s">
        <v>37</v>
      </c>
      <c r="H34" s="7">
        <v>1</v>
      </c>
      <c r="I34" s="115">
        <f>SUM(I35+I46+I65+I86+I93+I113+I139+I158+I168)</f>
        <v>801530</v>
      </c>
      <c r="J34" s="115">
        <f>SUM(J35+J46+J65+J86+J93+J113+J139+J158+J168)</f>
        <v>801530</v>
      </c>
      <c r="K34" s="116">
        <f>SUM(K35+K46+K65+K86+K93+K113+K139+K158+K168)</f>
        <v>801482.4</v>
      </c>
      <c r="L34" s="115">
        <f>SUM(L35+L46+L65+L86+L93+L113+L139+L158+L168)</f>
        <v>801482.4</v>
      </c>
      <c r="M34" s="53"/>
      <c r="N34" s="53"/>
      <c r="O34" s="53"/>
    </row>
    <row r="35" spans="1:15" ht="17.25" customHeight="1">
      <c r="A35" s="49">
        <v>2</v>
      </c>
      <c r="B35" s="54">
        <v>1</v>
      </c>
      <c r="C35" s="55"/>
      <c r="D35" s="56"/>
      <c r="E35" s="57"/>
      <c r="F35" s="58"/>
      <c r="G35" s="59" t="s">
        <v>38</v>
      </c>
      <c r="H35" s="7">
        <v>2</v>
      </c>
      <c r="I35" s="115">
        <f>SUM(I36+I42)</f>
        <v>612750</v>
      </c>
      <c r="J35" s="115">
        <f>SUM(J36+J42)</f>
        <v>612750</v>
      </c>
      <c r="K35" s="117">
        <f>SUM(K36+K42)</f>
        <v>612750</v>
      </c>
      <c r="L35" s="118">
        <f>SUM(L36+L42)</f>
        <v>612750</v>
      </c>
      <c r="M35"/>
    </row>
    <row r="36" spans="1:15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39</v>
      </c>
      <c r="H36" s="7">
        <v>3</v>
      </c>
      <c r="I36" s="115">
        <f>SUM(I37)</f>
        <v>603400</v>
      </c>
      <c r="J36" s="115">
        <f>SUM(J37)</f>
        <v>603400</v>
      </c>
      <c r="K36" s="116">
        <f>SUM(K37)</f>
        <v>603400</v>
      </c>
      <c r="L36" s="115">
        <f>SUM(L37)</f>
        <v>603400</v>
      </c>
    </row>
    <row r="37" spans="1:15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39</v>
      </c>
      <c r="H37" s="7">
        <v>4</v>
      </c>
      <c r="I37" s="115">
        <f>SUM(I38+I40)</f>
        <v>603400</v>
      </c>
      <c r="J37" s="115">
        <f t="shared" ref="J37:L38" si="0">SUM(J38)</f>
        <v>603400</v>
      </c>
      <c r="K37" s="115">
        <f t="shared" si="0"/>
        <v>603400</v>
      </c>
      <c r="L37" s="115">
        <f t="shared" si="0"/>
        <v>603400</v>
      </c>
    </row>
    <row r="38" spans="1:15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40</v>
      </c>
      <c r="H38" s="7">
        <v>5</v>
      </c>
      <c r="I38" s="116">
        <f>SUM(I39)</f>
        <v>603400</v>
      </c>
      <c r="J38" s="116">
        <f t="shared" si="0"/>
        <v>603400</v>
      </c>
      <c r="K38" s="116">
        <f t="shared" si="0"/>
        <v>603400</v>
      </c>
      <c r="L38" s="116">
        <f t="shared" si="0"/>
        <v>603400</v>
      </c>
    </row>
    <row r="39" spans="1:15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40</v>
      </c>
      <c r="H39" s="7">
        <v>6</v>
      </c>
      <c r="I39" s="119">
        <v>603400</v>
      </c>
      <c r="J39" s="120">
        <v>603400</v>
      </c>
      <c r="K39" s="120">
        <v>603400</v>
      </c>
      <c r="L39" s="120">
        <v>603400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41</v>
      </c>
      <c r="H40" s="7">
        <v>7</v>
      </c>
      <c r="I40" s="116">
        <f>I41</f>
        <v>0</v>
      </c>
      <c r="J40" s="116">
        <f>J41</f>
        <v>0</v>
      </c>
      <c r="K40" s="116">
        <f>K41</f>
        <v>0</v>
      </c>
      <c r="L40" s="116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41</v>
      </c>
      <c r="H41" s="7">
        <v>8</v>
      </c>
      <c r="I41" s="120">
        <v>0</v>
      </c>
      <c r="J41" s="121">
        <v>0</v>
      </c>
      <c r="K41" s="120">
        <v>0</v>
      </c>
      <c r="L41" s="121">
        <v>0</v>
      </c>
    </row>
    <row r="42" spans="1:15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42</v>
      </c>
      <c r="H42" s="7">
        <v>9</v>
      </c>
      <c r="I42" s="116">
        <f t="shared" ref="I42:L44" si="1">I43</f>
        <v>9350</v>
      </c>
      <c r="J42" s="115">
        <f t="shared" si="1"/>
        <v>9350</v>
      </c>
      <c r="K42" s="116">
        <f t="shared" si="1"/>
        <v>9350</v>
      </c>
      <c r="L42" s="115">
        <f t="shared" si="1"/>
        <v>9350</v>
      </c>
    </row>
    <row r="43" spans="1:15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42</v>
      </c>
      <c r="H43" s="7">
        <v>10</v>
      </c>
      <c r="I43" s="116">
        <f t="shared" si="1"/>
        <v>9350</v>
      </c>
      <c r="J43" s="115">
        <f t="shared" si="1"/>
        <v>9350</v>
      </c>
      <c r="K43" s="115">
        <f t="shared" si="1"/>
        <v>9350</v>
      </c>
      <c r="L43" s="115">
        <f t="shared" si="1"/>
        <v>9350</v>
      </c>
    </row>
    <row r="44" spans="1:15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42</v>
      </c>
      <c r="H44" s="7">
        <v>11</v>
      </c>
      <c r="I44" s="115">
        <f t="shared" si="1"/>
        <v>9350</v>
      </c>
      <c r="J44" s="115">
        <f t="shared" si="1"/>
        <v>9350</v>
      </c>
      <c r="K44" s="115">
        <f t="shared" si="1"/>
        <v>9350</v>
      </c>
      <c r="L44" s="115">
        <f t="shared" si="1"/>
        <v>9350</v>
      </c>
    </row>
    <row r="45" spans="1:15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42</v>
      </c>
      <c r="H45" s="7">
        <v>12</v>
      </c>
      <c r="I45" s="121">
        <v>9350</v>
      </c>
      <c r="J45" s="120">
        <v>9350</v>
      </c>
      <c r="K45" s="120">
        <v>9350</v>
      </c>
      <c r="L45" s="120">
        <v>9350</v>
      </c>
    </row>
    <row r="46" spans="1:15">
      <c r="A46" s="65">
        <v>2</v>
      </c>
      <c r="B46" s="66">
        <v>2</v>
      </c>
      <c r="C46" s="55"/>
      <c r="D46" s="56"/>
      <c r="E46" s="57"/>
      <c r="F46" s="58"/>
      <c r="G46" s="59" t="s">
        <v>43</v>
      </c>
      <c r="H46" s="7">
        <v>13</v>
      </c>
      <c r="I46" s="122">
        <f t="shared" ref="I46:L48" si="2">I47</f>
        <v>140459</v>
      </c>
      <c r="J46" s="123">
        <f t="shared" si="2"/>
        <v>140459</v>
      </c>
      <c r="K46" s="122">
        <f t="shared" si="2"/>
        <v>140411.40000000002</v>
      </c>
      <c r="L46" s="122">
        <f t="shared" si="2"/>
        <v>140411.40000000002</v>
      </c>
    </row>
    <row r="47" spans="1:15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43</v>
      </c>
      <c r="H47" s="7">
        <v>14</v>
      </c>
      <c r="I47" s="115">
        <f t="shared" si="2"/>
        <v>140459</v>
      </c>
      <c r="J47" s="116">
        <f t="shared" si="2"/>
        <v>140459</v>
      </c>
      <c r="K47" s="115">
        <f t="shared" si="2"/>
        <v>140411.40000000002</v>
      </c>
      <c r="L47" s="116">
        <f t="shared" si="2"/>
        <v>140411.40000000002</v>
      </c>
    </row>
    <row r="48" spans="1:15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43</v>
      </c>
      <c r="H48" s="7">
        <v>15</v>
      </c>
      <c r="I48" s="115">
        <f t="shared" si="2"/>
        <v>140459</v>
      </c>
      <c r="J48" s="116">
        <f t="shared" si="2"/>
        <v>140459</v>
      </c>
      <c r="K48" s="118">
        <f t="shared" si="2"/>
        <v>140411.40000000002</v>
      </c>
      <c r="L48" s="118">
        <f t="shared" si="2"/>
        <v>140411.40000000002</v>
      </c>
    </row>
    <row r="49" spans="1:13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43</v>
      </c>
      <c r="H49" s="7">
        <v>16</v>
      </c>
      <c r="I49" s="124">
        <f>SUM(I50:I64)</f>
        <v>140459</v>
      </c>
      <c r="J49" s="124">
        <f>SUM(J50:J64)</f>
        <v>140459</v>
      </c>
      <c r="K49" s="125">
        <f>SUM(K50:K64)</f>
        <v>140411.40000000002</v>
      </c>
      <c r="L49" s="125">
        <f>SUM(L50:L64)</f>
        <v>140411.40000000002</v>
      </c>
    </row>
    <row r="50" spans="1:13" hidden="1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44</v>
      </c>
      <c r="H50" s="7">
        <v>17</v>
      </c>
      <c r="I50" s="120">
        <v>0</v>
      </c>
      <c r="J50" s="120">
        <v>0</v>
      </c>
      <c r="K50" s="120">
        <v>0</v>
      </c>
      <c r="L50" s="120">
        <v>0</v>
      </c>
    </row>
    <row r="51" spans="1:13" ht="25.5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45</v>
      </c>
      <c r="H51" s="7">
        <v>18</v>
      </c>
      <c r="I51" s="120">
        <v>700</v>
      </c>
      <c r="J51" s="120">
        <v>700</v>
      </c>
      <c r="K51" s="120">
        <v>693.27</v>
      </c>
      <c r="L51" s="120">
        <v>693.27</v>
      </c>
      <c r="M51"/>
    </row>
    <row r="52" spans="1:13" ht="25.5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46</v>
      </c>
      <c r="H52" s="7">
        <v>19</v>
      </c>
      <c r="I52" s="120">
        <v>1900</v>
      </c>
      <c r="J52" s="120">
        <v>1900</v>
      </c>
      <c r="K52" s="120">
        <v>1880.87</v>
      </c>
      <c r="L52" s="120">
        <v>1880.87</v>
      </c>
      <c r="M52"/>
    </row>
    <row r="53" spans="1:13" ht="25.5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47</v>
      </c>
      <c r="H53" s="7">
        <v>20</v>
      </c>
      <c r="I53" s="120">
        <v>6210</v>
      </c>
      <c r="J53" s="120">
        <v>6210</v>
      </c>
      <c r="K53" s="120">
        <v>6200.01</v>
      </c>
      <c r="L53" s="120">
        <v>6200.01</v>
      </c>
      <c r="M53"/>
    </row>
    <row r="54" spans="1:13" ht="25.5" hidden="1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48</v>
      </c>
      <c r="H54" s="7">
        <v>21</v>
      </c>
      <c r="I54" s="120">
        <v>0</v>
      </c>
      <c r="J54" s="120">
        <v>0</v>
      </c>
      <c r="K54" s="120">
        <v>0</v>
      </c>
      <c r="L54" s="120">
        <v>0</v>
      </c>
      <c r="M54"/>
    </row>
    <row r="55" spans="1:13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49</v>
      </c>
      <c r="H55" s="7">
        <v>22</v>
      </c>
      <c r="I55" s="121">
        <v>470</v>
      </c>
      <c r="J55" s="120">
        <v>470</v>
      </c>
      <c r="K55" s="120">
        <v>466.73</v>
      </c>
      <c r="L55" s="120">
        <v>466.73</v>
      </c>
    </row>
    <row r="56" spans="1:13" ht="25.5" hidden="1" customHeight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50</v>
      </c>
      <c r="H56" s="7">
        <v>23</v>
      </c>
      <c r="I56" s="126">
        <v>0</v>
      </c>
      <c r="J56" s="120">
        <v>0</v>
      </c>
      <c r="K56" s="120">
        <v>0</v>
      </c>
      <c r="L56" s="120">
        <v>0</v>
      </c>
      <c r="M56"/>
    </row>
    <row r="57" spans="1:13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51</v>
      </c>
      <c r="H57" s="7">
        <v>24</v>
      </c>
      <c r="I57" s="121">
        <v>0</v>
      </c>
      <c r="J57" s="121">
        <v>0</v>
      </c>
      <c r="K57" s="121">
        <v>0</v>
      </c>
      <c r="L57" s="121">
        <v>0</v>
      </c>
      <c r="M57"/>
    </row>
    <row r="58" spans="1:13" ht="25.5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52</v>
      </c>
      <c r="H58" s="7">
        <v>25</v>
      </c>
      <c r="I58" s="121">
        <v>30820</v>
      </c>
      <c r="J58" s="120">
        <v>30820</v>
      </c>
      <c r="K58" s="120">
        <v>30820</v>
      </c>
      <c r="L58" s="120">
        <v>30820</v>
      </c>
      <c r="M58"/>
    </row>
    <row r="59" spans="1:13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53</v>
      </c>
      <c r="H59" s="7">
        <v>26</v>
      </c>
      <c r="I59" s="121">
        <v>1270</v>
      </c>
      <c r="J59" s="120">
        <v>1270</v>
      </c>
      <c r="K59" s="120">
        <v>1266</v>
      </c>
      <c r="L59" s="120">
        <v>1266</v>
      </c>
    </row>
    <row r="60" spans="1:13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54</v>
      </c>
      <c r="H60" s="7">
        <v>27</v>
      </c>
      <c r="I60" s="121">
        <v>0</v>
      </c>
      <c r="J60" s="121">
        <v>0</v>
      </c>
      <c r="K60" s="121">
        <v>0</v>
      </c>
      <c r="L60" s="121">
        <v>0</v>
      </c>
      <c r="M60"/>
    </row>
    <row r="61" spans="1:13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55</v>
      </c>
      <c r="H61" s="7">
        <v>28</v>
      </c>
      <c r="I61" s="121">
        <v>51000</v>
      </c>
      <c r="J61" s="120">
        <v>51000</v>
      </c>
      <c r="K61" s="120">
        <v>51000</v>
      </c>
      <c r="L61" s="120">
        <v>51000</v>
      </c>
    </row>
    <row r="62" spans="1:13" ht="25.5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56</v>
      </c>
      <c r="H62" s="7">
        <v>29</v>
      </c>
      <c r="I62" s="121">
        <v>5370</v>
      </c>
      <c r="J62" s="120">
        <v>5370</v>
      </c>
      <c r="K62" s="120">
        <v>5365.52</v>
      </c>
      <c r="L62" s="120">
        <v>5365.52</v>
      </c>
      <c r="M62"/>
    </row>
    <row r="63" spans="1:13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57</v>
      </c>
      <c r="H63" s="7">
        <v>30</v>
      </c>
      <c r="I63" s="121">
        <v>800</v>
      </c>
      <c r="J63" s="120">
        <v>800</v>
      </c>
      <c r="K63" s="120">
        <v>800</v>
      </c>
      <c r="L63" s="120">
        <v>800</v>
      </c>
    </row>
    <row r="64" spans="1:13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58</v>
      </c>
      <c r="H64" s="7">
        <v>31</v>
      </c>
      <c r="I64" s="121">
        <v>41919</v>
      </c>
      <c r="J64" s="120">
        <v>41919</v>
      </c>
      <c r="K64" s="120">
        <v>41919</v>
      </c>
      <c r="L64" s="120">
        <v>41919</v>
      </c>
    </row>
    <row r="65" spans="1:15" hidden="1">
      <c r="A65" s="79">
        <v>2</v>
      </c>
      <c r="B65" s="80">
        <v>3</v>
      </c>
      <c r="C65" s="54"/>
      <c r="D65" s="55"/>
      <c r="E65" s="55"/>
      <c r="F65" s="58"/>
      <c r="G65" s="81" t="s">
        <v>59</v>
      </c>
      <c r="H65" s="7">
        <v>32</v>
      </c>
      <c r="I65" s="122">
        <f>I66+I82</f>
        <v>0</v>
      </c>
      <c r="J65" s="122">
        <f>J66+J82</f>
        <v>0</v>
      </c>
      <c r="K65" s="122">
        <f>K66+K82</f>
        <v>0</v>
      </c>
      <c r="L65" s="122">
        <f>L66+L82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60</v>
      </c>
      <c r="H66" s="7">
        <v>33</v>
      </c>
      <c r="I66" s="115">
        <f>SUM(I67+I72+I77)</f>
        <v>0</v>
      </c>
      <c r="J66" s="127">
        <f>SUM(J67+J72+J77)</f>
        <v>0</v>
      </c>
      <c r="K66" s="116">
        <f>SUM(K67+K72+K77)</f>
        <v>0</v>
      </c>
      <c r="L66" s="115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61</v>
      </c>
      <c r="H67" s="7">
        <v>34</v>
      </c>
      <c r="I67" s="115">
        <f>I68</f>
        <v>0</v>
      </c>
      <c r="J67" s="127">
        <f>J68</f>
        <v>0</v>
      </c>
      <c r="K67" s="116">
        <f>K68</f>
        <v>0</v>
      </c>
      <c r="L67" s="115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61</v>
      </c>
      <c r="H68" s="7">
        <v>35</v>
      </c>
      <c r="I68" s="115">
        <f>SUM(I69:I71)</f>
        <v>0</v>
      </c>
      <c r="J68" s="127">
        <f>SUM(J69:J71)</f>
        <v>0</v>
      </c>
      <c r="K68" s="116">
        <f>SUM(K69:K71)</f>
        <v>0</v>
      </c>
      <c r="L68" s="115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62</v>
      </c>
      <c r="H69" s="7">
        <v>36</v>
      </c>
      <c r="I69" s="121">
        <v>0</v>
      </c>
      <c r="J69" s="121">
        <v>0</v>
      </c>
      <c r="K69" s="121">
        <v>0</v>
      </c>
      <c r="L69" s="121">
        <v>0</v>
      </c>
      <c r="M69" s="82"/>
      <c r="N69" s="82"/>
      <c r="O69" s="82"/>
    </row>
    <row r="70" spans="1:15" ht="25.5" hidden="1" customHeight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63</v>
      </c>
      <c r="H70" s="7">
        <v>37</v>
      </c>
      <c r="I70" s="119">
        <v>0</v>
      </c>
      <c r="J70" s="119">
        <v>0</v>
      </c>
      <c r="K70" s="119">
        <v>0</v>
      </c>
      <c r="L70" s="119">
        <v>0</v>
      </c>
      <c r="M70"/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64</v>
      </c>
      <c r="H71" s="7">
        <v>38</v>
      </c>
      <c r="I71" s="121">
        <v>0</v>
      </c>
      <c r="J71" s="121">
        <v>0</v>
      </c>
      <c r="K71" s="121">
        <v>0</v>
      </c>
      <c r="L71" s="121">
        <v>0</v>
      </c>
    </row>
    <row r="72" spans="1:15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65</v>
      </c>
      <c r="H72" s="7">
        <v>39</v>
      </c>
      <c r="I72" s="122">
        <f>I73</f>
        <v>0</v>
      </c>
      <c r="J72" s="128">
        <f>J73</f>
        <v>0</v>
      </c>
      <c r="K72" s="123">
        <f>K73</f>
        <v>0</v>
      </c>
      <c r="L72" s="123">
        <f>L73</f>
        <v>0</v>
      </c>
      <c r="M72"/>
    </row>
    <row r="73" spans="1:15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65</v>
      </c>
      <c r="H73" s="7">
        <v>40</v>
      </c>
      <c r="I73" s="118">
        <f>SUM(I74:I76)</f>
        <v>0</v>
      </c>
      <c r="J73" s="129">
        <f>SUM(J74:J76)</f>
        <v>0</v>
      </c>
      <c r="K73" s="117">
        <f>SUM(K74:K76)</f>
        <v>0</v>
      </c>
      <c r="L73" s="116">
        <f>SUM(L74:L76)</f>
        <v>0</v>
      </c>
      <c r="M73"/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62</v>
      </c>
      <c r="H74" s="7">
        <v>41</v>
      </c>
      <c r="I74" s="121">
        <v>0</v>
      </c>
      <c r="J74" s="121">
        <v>0</v>
      </c>
      <c r="K74" s="121">
        <v>0</v>
      </c>
      <c r="L74" s="121">
        <v>0</v>
      </c>
      <c r="M74" s="82"/>
      <c r="N74" s="82"/>
      <c r="O74" s="82"/>
    </row>
    <row r="75" spans="1:15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63</v>
      </c>
      <c r="H75" s="7">
        <v>42</v>
      </c>
      <c r="I75" s="121">
        <v>0</v>
      </c>
      <c r="J75" s="121">
        <v>0</v>
      </c>
      <c r="K75" s="121">
        <v>0</v>
      </c>
      <c r="L75" s="121">
        <v>0</v>
      </c>
      <c r="M75"/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64</v>
      </c>
      <c r="H76" s="7">
        <v>43</v>
      </c>
      <c r="I76" s="121">
        <v>0</v>
      </c>
      <c r="J76" s="121">
        <v>0</v>
      </c>
      <c r="K76" s="121">
        <v>0</v>
      </c>
      <c r="L76" s="121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66</v>
      </c>
      <c r="H77" s="7">
        <v>44</v>
      </c>
      <c r="I77" s="115">
        <f>I78</f>
        <v>0</v>
      </c>
      <c r="J77" s="127">
        <f>J78</f>
        <v>0</v>
      </c>
      <c r="K77" s="116">
        <f>K78</f>
        <v>0</v>
      </c>
      <c r="L77" s="116">
        <f>L78</f>
        <v>0</v>
      </c>
      <c r="M77"/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67</v>
      </c>
      <c r="H78" s="7">
        <v>45</v>
      </c>
      <c r="I78" s="115">
        <f>SUM(I79:I81)</f>
        <v>0</v>
      </c>
      <c r="J78" s="127">
        <f>SUM(J79:J81)</f>
        <v>0</v>
      </c>
      <c r="K78" s="116">
        <f>SUM(K79:K81)</f>
        <v>0</v>
      </c>
      <c r="L78" s="116">
        <f>SUM(L79:L81)</f>
        <v>0</v>
      </c>
      <c r="M78"/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68</v>
      </c>
      <c r="H79" s="7">
        <v>46</v>
      </c>
      <c r="I79" s="119">
        <v>0</v>
      </c>
      <c r="J79" s="119">
        <v>0</v>
      </c>
      <c r="K79" s="119">
        <v>0</v>
      </c>
      <c r="L79" s="119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69</v>
      </c>
      <c r="H80" s="7">
        <v>47</v>
      </c>
      <c r="I80" s="121">
        <v>0</v>
      </c>
      <c r="J80" s="121">
        <v>0</v>
      </c>
      <c r="K80" s="121">
        <v>0</v>
      </c>
      <c r="L80" s="121">
        <v>0</v>
      </c>
    </row>
    <row r="81" spans="1:12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70</v>
      </c>
      <c r="H81" s="7">
        <v>48</v>
      </c>
      <c r="I81" s="119">
        <v>0</v>
      </c>
      <c r="J81" s="119">
        <v>0</v>
      </c>
      <c r="K81" s="119">
        <v>0</v>
      </c>
      <c r="L81" s="119">
        <v>0</v>
      </c>
    </row>
    <row r="82" spans="1:12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71</v>
      </c>
      <c r="H82" s="7">
        <v>49</v>
      </c>
      <c r="I82" s="115">
        <f t="shared" ref="I82:L83" si="3">I83</f>
        <v>0</v>
      </c>
      <c r="J82" s="115">
        <f t="shared" si="3"/>
        <v>0</v>
      </c>
      <c r="K82" s="115">
        <f t="shared" si="3"/>
        <v>0</v>
      </c>
      <c r="L82" s="115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71</v>
      </c>
      <c r="H83" s="7">
        <v>50</v>
      </c>
      <c r="I83" s="115">
        <f t="shared" si="3"/>
        <v>0</v>
      </c>
      <c r="J83" s="115">
        <f t="shared" si="3"/>
        <v>0</v>
      </c>
      <c r="K83" s="115">
        <f t="shared" si="3"/>
        <v>0</v>
      </c>
      <c r="L83" s="115">
        <f t="shared" si="3"/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71</v>
      </c>
      <c r="H84" s="7">
        <v>51</v>
      </c>
      <c r="I84" s="115">
        <f>SUM(I85)</f>
        <v>0</v>
      </c>
      <c r="J84" s="115">
        <f>SUM(J85)</f>
        <v>0</v>
      </c>
      <c r="K84" s="115">
        <f>SUM(K85)</f>
        <v>0</v>
      </c>
      <c r="L84" s="115">
        <f>SUM(L85)</f>
        <v>0</v>
      </c>
    </row>
    <row r="85" spans="1:12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71</v>
      </c>
      <c r="H85" s="7">
        <v>52</v>
      </c>
      <c r="I85" s="121">
        <v>0</v>
      </c>
      <c r="J85" s="121">
        <v>0</v>
      </c>
      <c r="K85" s="121">
        <v>0</v>
      </c>
      <c r="L85" s="121">
        <v>0</v>
      </c>
    </row>
    <row r="86" spans="1:12" hidden="1">
      <c r="A86" s="49">
        <v>2</v>
      </c>
      <c r="B86" s="50">
        <v>4</v>
      </c>
      <c r="C86" s="50"/>
      <c r="D86" s="50"/>
      <c r="E86" s="50"/>
      <c r="F86" s="52"/>
      <c r="G86" s="83" t="s">
        <v>72</v>
      </c>
      <c r="H86" s="7">
        <v>53</v>
      </c>
      <c r="I86" s="115">
        <f t="shared" ref="I86:L88" si="4">I87</f>
        <v>0</v>
      </c>
      <c r="J86" s="127">
        <f t="shared" si="4"/>
        <v>0</v>
      </c>
      <c r="K86" s="116">
        <f t="shared" si="4"/>
        <v>0</v>
      </c>
      <c r="L86" s="116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73</v>
      </c>
      <c r="H87" s="7">
        <v>54</v>
      </c>
      <c r="I87" s="115">
        <f t="shared" si="4"/>
        <v>0</v>
      </c>
      <c r="J87" s="127">
        <f t="shared" si="4"/>
        <v>0</v>
      </c>
      <c r="K87" s="116">
        <f t="shared" si="4"/>
        <v>0</v>
      </c>
      <c r="L87" s="116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73</v>
      </c>
      <c r="H88" s="7">
        <v>55</v>
      </c>
      <c r="I88" s="115">
        <f t="shared" si="4"/>
        <v>0</v>
      </c>
      <c r="J88" s="127">
        <f t="shared" si="4"/>
        <v>0</v>
      </c>
      <c r="K88" s="116">
        <f t="shared" si="4"/>
        <v>0</v>
      </c>
      <c r="L88" s="116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73</v>
      </c>
      <c r="H89" s="7">
        <v>56</v>
      </c>
      <c r="I89" s="115">
        <f>SUM(I90:I92)</f>
        <v>0</v>
      </c>
      <c r="J89" s="127">
        <f>SUM(J90:J92)</f>
        <v>0</v>
      </c>
      <c r="K89" s="116">
        <f>SUM(K90:K92)</f>
        <v>0</v>
      </c>
      <c r="L89" s="116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74</v>
      </c>
      <c r="H90" s="7">
        <v>57</v>
      </c>
      <c r="I90" s="121">
        <v>0</v>
      </c>
      <c r="J90" s="121">
        <v>0</v>
      </c>
      <c r="K90" s="121">
        <v>0</v>
      </c>
      <c r="L90" s="121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75</v>
      </c>
      <c r="H91" s="7">
        <v>58</v>
      </c>
      <c r="I91" s="121">
        <v>0</v>
      </c>
      <c r="J91" s="121">
        <v>0</v>
      </c>
      <c r="K91" s="121">
        <v>0</v>
      </c>
      <c r="L91" s="121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76</v>
      </c>
      <c r="H92" s="7">
        <v>59</v>
      </c>
      <c r="I92" s="121">
        <v>0</v>
      </c>
      <c r="J92" s="121">
        <v>0</v>
      </c>
      <c r="K92" s="121">
        <v>0</v>
      </c>
      <c r="L92" s="121">
        <v>0</v>
      </c>
    </row>
    <row r="93" spans="1:12" hidden="1">
      <c r="A93" s="49">
        <v>2</v>
      </c>
      <c r="B93" s="50">
        <v>5</v>
      </c>
      <c r="C93" s="49"/>
      <c r="D93" s="50"/>
      <c r="E93" s="50"/>
      <c r="F93" s="85"/>
      <c r="G93" s="51" t="s">
        <v>77</v>
      </c>
      <c r="H93" s="7">
        <v>60</v>
      </c>
      <c r="I93" s="115">
        <f>SUM(I94+I99+I104)</f>
        <v>0</v>
      </c>
      <c r="J93" s="127">
        <f>SUM(J94+J99+J104)</f>
        <v>0</v>
      </c>
      <c r="K93" s="116">
        <f>SUM(K94+K99+K104)</f>
        <v>0</v>
      </c>
      <c r="L93" s="116">
        <f>SUM(L94+L99+L104)</f>
        <v>0</v>
      </c>
    </row>
    <row r="94" spans="1:12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78</v>
      </c>
      <c r="H94" s="7">
        <v>61</v>
      </c>
      <c r="I94" s="122">
        <f t="shared" ref="I94:L95" si="5">I95</f>
        <v>0</v>
      </c>
      <c r="J94" s="128">
        <f t="shared" si="5"/>
        <v>0</v>
      </c>
      <c r="K94" s="123">
        <f t="shared" si="5"/>
        <v>0</v>
      </c>
      <c r="L94" s="123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78</v>
      </c>
      <c r="H95" s="7">
        <v>62</v>
      </c>
      <c r="I95" s="115">
        <f t="shared" si="5"/>
        <v>0</v>
      </c>
      <c r="J95" s="127">
        <f t="shared" si="5"/>
        <v>0</v>
      </c>
      <c r="K95" s="116">
        <f t="shared" si="5"/>
        <v>0</v>
      </c>
      <c r="L95" s="116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78</v>
      </c>
      <c r="H96" s="7">
        <v>63</v>
      </c>
      <c r="I96" s="115">
        <f>SUM(I97:I98)</f>
        <v>0</v>
      </c>
      <c r="J96" s="127">
        <f>SUM(J97:J98)</f>
        <v>0</v>
      </c>
      <c r="K96" s="116">
        <f>SUM(K97:K98)</f>
        <v>0</v>
      </c>
      <c r="L96" s="116">
        <f>SUM(L97:L98)</f>
        <v>0</v>
      </c>
    </row>
    <row r="97" spans="1:19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79</v>
      </c>
      <c r="H97" s="7">
        <v>64</v>
      </c>
      <c r="I97" s="121">
        <v>0</v>
      </c>
      <c r="J97" s="121">
        <v>0</v>
      </c>
      <c r="K97" s="121">
        <v>0</v>
      </c>
      <c r="L97" s="121">
        <v>0</v>
      </c>
      <c r="M97"/>
    </row>
    <row r="98" spans="1:19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80</v>
      </c>
      <c r="H98" s="7">
        <v>65</v>
      </c>
      <c r="I98" s="121">
        <v>0</v>
      </c>
      <c r="J98" s="121">
        <v>0</v>
      </c>
      <c r="K98" s="121">
        <v>0</v>
      </c>
      <c r="L98" s="121">
        <v>0</v>
      </c>
      <c r="M98"/>
    </row>
    <row r="99" spans="1:19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81</v>
      </c>
      <c r="H99" s="7">
        <v>66</v>
      </c>
      <c r="I99" s="115">
        <f t="shared" ref="I99:L100" si="6">I100</f>
        <v>0</v>
      </c>
      <c r="J99" s="127">
        <f t="shared" si="6"/>
        <v>0</v>
      </c>
      <c r="K99" s="116">
        <f t="shared" si="6"/>
        <v>0</v>
      </c>
      <c r="L99" s="115">
        <f t="shared" si="6"/>
        <v>0</v>
      </c>
    </row>
    <row r="100" spans="1:19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81</v>
      </c>
      <c r="H100" s="7">
        <v>67</v>
      </c>
      <c r="I100" s="115">
        <f t="shared" si="6"/>
        <v>0</v>
      </c>
      <c r="J100" s="127">
        <f t="shared" si="6"/>
        <v>0</v>
      </c>
      <c r="K100" s="116">
        <f t="shared" si="6"/>
        <v>0</v>
      </c>
      <c r="L100" s="115">
        <f t="shared" si="6"/>
        <v>0</v>
      </c>
    </row>
    <row r="101" spans="1:19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81</v>
      </c>
      <c r="H101" s="7">
        <v>68</v>
      </c>
      <c r="I101" s="115">
        <f>SUM(I102:I103)</f>
        <v>0</v>
      </c>
      <c r="J101" s="127">
        <f>SUM(J102:J103)</f>
        <v>0</v>
      </c>
      <c r="K101" s="116">
        <f>SUM(K102:K103)</f>
        <v>0</v>
      </c>
      <c r="L101" s="115">
        <f>SUM(L102:L103)</f>
        <v>0</v>
      </c>
    </row>
    <row r="102" spans="1:19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82</v>
      </c>
      <c r="H102" s="7">
        <v>69</v>
      </c>
      <c r="I102" s="121">
        <v>0</v>
      </c>
      <c r="J102" s="121">
        <v>0</v>
      </c>
      <c r="K102" s="121">
        <v>0</v>
      </c>
      <c r="L102" s="121">
        <v>0</v>
      </c>
      <c r="M102"/>
    </row>
    <row r="103" spans="1:19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83</v>
      </c>
      <c r="H103" s="7">
        <v>70</v>
      </c>
      <c r="I103" s="121">
        <v>0</v>
      </c>
      <c r="J103" s="121">
        <v>0</v>
      </c>
      <c r="K103" s="121">
        <v>0</v>
      </c>
      <c r="L103" s="121">
        <v>0</v>
      </c>
      <c r="M103"/>
    </row>
    <row r="104" spans="1:19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84</v>
      </c>
      <c r="H104" s="7">
        <v>71</v>
      </c>
      <c r="I104" s="115">
        <f>I105+I109</f>
        <v>0</v>
      </c>
      <c r="J104" s="115">
        <f>J105+J109</f>
        <v>0</v>
      </c>
      <c r="K104" s="115">
        <f>K105+K109</f>
        <v>0</v>
      </c>
      <c r="L104" s="115">
        <f>L105+L109</f>
        <v>0</v>
      </c>
      <c r="M104"/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85</v>
      </c>
      <c r="H105" s="7">
        <v>72</v>
      </c>
      <c r="I105" s="115">
        <f>I106</f>
        <v>0</v>
      </c>
      <c r="J105" s="127">
        <f>J106</f>
        <v>0</v>
      </c>
      <c r="K105" s="116">
        <f>K106</f>
        <v>0</v>
      </c>
      <c r="L105" s="115">
        <f>L106</f>
        <v>0</v>
      </c>
      <c r="M105"/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85</v>
      </c>
      <c r="H106" s="7">
        <v>73</v>
      </c>
      <c r="I106" s="118">
        <f>SUM(I107:I108)</f>
        <v>0</v>
      </c>
      <c r="J106" s="129">
        <f>SUM(J107:J108)</f>
        <v>0</v>
      </c>
      <c r="K106" s="117">
        <f>SUM(K107:K108)</f>
        <v>0</v>
      </c>
      <c r="L106" s="118">
        <f>SUM(L107:L108)</f>
        <v>0</v>
      </c>
      <c r="M106"/>
    </row>
    <row r="107" spans="1:19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85</v>
      </c>
      <c r="H107" s="7">
        <v>74</v>
      </c>
      <c r="I107" s="121">
        <v>0</v>
      </c>
      <c r="J107" s="121">
        <v>0</v>
      </c>
      <c r="K107" s="121">
        <v>0</v>
      </c>
      <c r="L107" s="121">
        <v>0</v>
      </c>
      <c r="M107"/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86</v>
      </c>
      <c r="H108" s="7">
        <v>75</v>
      </c>
      <c r="I108" s="121">
        <v>0</v>
      </c>
      <c r="J108" s="121">
        <v>0</v>
      </c>
      <c r="K108" s="121">
        <v>0</v>
      </c>
      <c r="L108" s="121">
        <v>0</v>
      </c>
      <c r="M108"/>
      <c r="S108" s="146"/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87</v>
      </c>
      <c r="H109" s="7">
        <v>76</v>
      </c>
      <c r="I109" s="116">
        <f>I110</f>
        <v>0</v>
      </c>
      <c r="J109" s="115">
        <f>J110</f>
        <v>0</v>
      </c>
      <c r="K109" s="115">
        <f>K110</f>
        <v>0</v>
      </c>
      <c r="L109" s="115">
        <f>L110</f>
        <v>0</v>
      </c>
      <c r="M109"/>
    </row>
    <row r="110" spans="1:19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87</v>
      </c>
      <c r="H110" s="7">
        <v>77</v>
      </c>
      <c r="I110" s="118">
        <f>SUM(I111:I112)</f>
        <v>0</v>
      </c>
      <c r="J110" s="118">
        <f>SUM(J111:J112)</f>
        <v>0</v>
      </c>
      <c r="K110" s="118">
        <f>SUM(K111:K112)</f>
        <v>0</v>
      </c>
      <c r="L110" s="118">
        <f>SUM(L111:L112)</f>
        <v>0</v>
      </c>
      <c r="M110"/>
    </row>
    <row r="111" spans="1:19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87</v>
      </c>
      <c r="H111" s="7">
        <v>78</v>
      </c>
      <c r="I111" s="121">
        <v>0</v>
      </c>
      <c r="J111" s="121">
        <v>0</v>
      </c>
      <c r="K111" s="121">
        <v>0</v>
      </c>
      <c r="L111" s="121">
        <v>0</v>
      </c>
      <c r="M111"/>
    </row>
    <row r="112" spans="1:19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88</v>
      </c>
      <c r="H112" s="7">
        <v>79</v>
      </c>
      <c r="I112" s="121">
        <v>0</v>
      </c>
      <c r="J112" s="121">
        <v>0</v>
      </c>
      <c r="K112" s="121">
        <v>0</v>
      </c>
      <c r="L112" s="121">
        <v>0</v>
      </c>
    </row>
    <row r="113" spans="1:13" hidden="1">
      <c r="A113" s="83">
        <v>2</v>
      </c>
      <c r="B113" s="49">
        <v>6</v>
      </c>
      <c r="C113" s="50"/>
      <c r="D113" s="51"/>
      <c r="E113" s="49"/>
      <c r="F113" s="85"/>
      <c r="G113" s="88" t="s">
        <v>89</v>
      </c>
      <c r="H113" s="7">
        <v>80</v>
      </c>
      <c r="I113" s="115">
        <f>SUM(I114+I119+I123+I127+I131+I135)</f>
        <v>0</v>
      </c>
      <c r="J113" s="115">
        <f>SUM(J114+J119+J123+J127+J131+J135)</f>
        <v>0</v>
      </c>
      <c r="K113" s="115">
        <f>SUM(K114+K119+K123+K127+K131+K135)</f>
        <v>0</v>
      </c>
      <c r="L113" s="115">
        <f>SUM(L114+L119+L123+L127+L131+L135)</f>
        <v>0</v>
      </c>
    </row>
    <row r="114" spans="1:13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90</v>
      </c>
      <c r="H114" s="7">
        <v>81</v>
      </c>
      <c r="I114" s="118">
        <f t="shared" ref="I114:L115" si="7">I115</f>
        <v>0</v>
      </c>
      <c r="J114" s="129">
        <f t="shared" si="7"/>
        <v>0</v>
      </c>
      <c r="K114" s="117">
        <f t="shared" si="7"/>
        <v>0</v>
      </c>
      <c r="L114" s="118">
        <f t="shared" si="7"/>
        <v>0</v>
      </c>
    </row>
    <row r="115" spans="1:13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90</v>
      </c>
      <c r="H115" s="7">
        <v>82</v>
      </c>
      <c r="I115" s="115">
        <f t="shared" si="7"/>
        <v>0</v>
      </c>
      <c r="J115" s="127">
        <f t="shared" si="7"/>
        <v>0</v>
      </c>
      <c r="K115" s="116">
        <f t="shared" si="7"/>
        <v>0</v>
      </c>
      <c r="L115" s="115">
        <f t="shared" si="7"/>
        <v>0</v>
      </c>
    </row>
    <row r="116" spans="1:13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90</v>
      </c>
      <c r="H116" s="7">
        <v>83</v>
      </c>
      <c r="I116" s="115">
        <f>SUM(I117:I118)</f>
        <v>0</v>
      </c>
      <c r="J116" s="127">
        <f>SUM(J117:J118)</f>
        <v>0</v>
      </c>
      <c r="K116" s="116">
        <f>SUM(K117:K118)</f>
        <v>0</v>
      </c>
      <c r="L116" s="115">
        <f>SUM(L117:L118)</f>
        <v>0</v>
      </c>
    </row>
    <row r="117" spans="1:13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91</v>
      </c>
      <c r="H117" s="7">
        <v>84</v>
      </c>
      <c r="I117" s="121">
        <v>0</v>
      </c>
      <c r="J117" s="121">
        <v>0</v>
      </c>
      <c r="K117" s="121">
        <v>0</v>
      </c>
      <c r="L117" s="121">
        <v>0</v>
      </c>
    </row>
    <row r="118" spans="1:13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92</v>
      </c>
      <c r="H118" s="7">
        <v>85</v>
      </c>
      <c r="I118" s="119">
        <v>0</v>
      </c>
      <c r="J118" s="119">
        <v>0</v>
      </c>
      <c r="K118" s="119">
        <v>0</v>
      </c>
      <c r="L118" s="119">
        <v>0</v>
      </c>
    </row>
    <row r="119" spans="1:13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93</v>
      </c>
      <c r="H119" s="7">
        <v>86</v>
      </c>
      <c r="I119" s="115">
        <f t="shared" ref="I119:L121" si="8">I120</f>
        <v>0</v>
      </c>
      <c r="J119" s="127">
        <f t="shared" si="8"/>
        <v>0</v>
      </c>
      <c r="K119" s="116">
        <f t="shared" si="8"/>
        <v>0</v>
      </c>
      <c r="L119" s="115">
        <f t="shared" si="8"/>
        <v>0</v>
      </c>
      <c r="M119"/>
    </row>
    <row r="120" spans="1:13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93</v>
      </c>
      <c r="H120" s="7">
        <v>87</v>
      </c>
      <c r="I120" s="115">
        <f t="shared" si="8"/>
        <v>0</v>
      </c>
      <c r="J120" s="127">
        <f t="shared" si="8"/>
        <v>0</v>
      </c>
      <c r="K120" s="116">
        <f t="shared" si="8"/>
        <v>0</v>
      </c>
      <c r="L120" s="115">
        <f t="shared" si="8"/>
        <v>0</v>
      </c>
      <c r="M120"/>
    </row>
    <row r="121" spans="1:13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93</v>
      </c>
      <c r="H121" s="7">
        <v>88</v>
      </c>
      <c r="I121" s="130">
        <f t="shared" si="8"/>
        <v>0</v>
      </c>
      <c r="J121" s="131">
        <f t="shared" si="8"/>
        <v>0</v>
      </c>
      <c r="K121" s="132">
        <f t="shared" si="8"/>
        <v>0</v>
      </c>
      <c r="L121" s="130">
        <f t="shared" si="8"/>
        <v>0</v>
      </c>
      <c r="M121"/>
    </row>
    <row r="122" spans="1:13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93</v>
      </c>
      <c r="H122" s="7">
        <v>89</v>
      </c>
      <c r="I122" s="121">
        <v>0</v>
      </c>
      <c r="J122" s="121">
        <v>0</v>
      </c>
      <c r="K122" s="121">
        <v>0</v>
      </c>
      <c r="L122" s="121">
        <v>0</v>
      </c>
      <c r="M122"/>
    </row>
    <row r="123" spans="1:13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94</v>
      </c>
      <c r="H123" s="7">
        <v>90</v>
      </c>
      <c r="I123" s="122">
        <f t="shared" ref="I123:L125" si="9">I124</f>
        <v>0</v>
      </c>
      <c r="J123" s="128">
        <f t="shared" si="9"/>
        <v>0</v>
      </c>
      <c r="K123" s="123">
        <f t="shared" si="9"/>
        <v>0</v>
      </c>
      <c r="L123" s="122">
        <f t="shared" si="9"/>
        <v>0</v>
      </c>
      <c r="M123"/>
    </row>
    <row r="124" spans="1:13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94</v>
      </c>
      <c r="H124" s="7">
        <v>91</v>
      </c>
      <c r="I124" s="115">
        <f t="shared" si="9"/>
        <v>0</v>
      </c>
      <c r="J124" s="127">
        <f t="shared" si="9"/>
        <v>0</v>
      </c>
      <c r="K124" s="116">
        <f t="shared" si="9"/>
        <v>0</v>
      </c>
      <c r="L124" s="115">
        <f t="shared" si="9"/>
        <v>0</v>
      </c>
      <c r="M124"/>
    </row>
    <row r="125" spans="1:13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94</v>
      </c>
      <c r="H125" s="7">
        <v>92</v>
      </c>
      <c r="I125" s="115">
        <f t="shared" si="9"/>
        <v>0</v>
      </c>
      <c r="J125" s="127">
        <f t="shared" si="9"/>
        <v>0</v>
      </c>
      <c r="K125" s="116">
        <f t="shared" si="9"/>
        <v>0</v>
      </c>
      <c r="L125" s="115">
        <f t="shared" si="9"/>
        <v>0</v>
      </c>
      <c r="M125"/>
    </row>
    <row r="126" spans="1:13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94</v>
      </c>
      <c r="H126" s="7">
        <v>93</v>
      </c>
      <c r="I126" s="121">
        <v>0</v>
      </c>
      <c r="J126" s="121">
        <v>0</v>
      </c>
      <c r="K126" s="121">
        <v>0</v>
      </c>
      <c r="L126" s="121">
        <v>0</v>
      </c>
      <c r="M126"/>
    </row>
    <row r="127" spans="1:13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95</v>
      </c>
      <c r="H127" s="7">
        <v>94</v>
      </c>
      <c r="I127" s="122">
        <f t="shared" ref="I127:L129" si="10">I128</f>
        <v>0</v>
      </c>
      <c r="J127" s="128">
        <f t="shared" si="10"/>
        <v>0</v>
      </c>
      <c r="K127" s="123">
        <f t="shared" si="10"/>
        <v>0</v>
      </c>
      <c r="L127" s="122">
        <f t="shared" si="10"/>
        <v>0</v>
      </c>
      <c r="M127"/>
    </row>
    <row r="128" spans="1:13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95</v>
      </c>
      <c r="H128" s="7">
        <v>95</v>
      </c>
      <c r="I128" s="115">
        <f t="shared" si="10"/>
        <v>0</v>
      </c>
      <c r="J128" s="127">
        <f t="shared" si="10"/>
        <v>0</v>
      </c>
      <c r="K128" s="116">
        <f t="shared" si="10"/>
        <v>0</v>
      </c>
      <c r="L128" s="115">
        <f t="shared" si="10"/>
        <v>0</v>
      </c>
      <c r="M128"/>
    </row>
    <row r="129" spans="1:13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95</v>
      </c>
      <c r="H129" s="7">
        <v>96</v>
      </c>
      <c r="I129" s="115">
        <f t="shared" si="10"/>
        <v>0</v>
      </c>
      <c r="J129" s="127">
        <f t="shared" si="10"/>
        <v>0</v>
      </c>
      <c r="K129" s="116">
        <f t="shared" si="10"/>
        <v>0</v>
      </c>
      <c r="L129" s="115">
        <f t="shared" si="10"/>
        <v>0</v>
      </c>
      <c r="M129"/>
    </row>
    <row r="130" spans="1:13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95</v>
      </c>
      <c r="H130" s="7">
        <v>97</v>
      </c>
      <c r="I130" s="121">
        <v>0</v>
      </c>
      <c r="J130" s="121">
        <v>0</v>
      </c>
      <c r="K130" s="121">
        <v>0</v>
      </c>
      <c r="L130" s="121">
        <v>0</v>
      </c>
      <c r="M130"/>
    </row>
    <row r="131" spans="1:13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96</v>
      </c>
      <c r="H131" s="7">
        <v>98</v>
      </c>
      <c r="I131" s="124">
        <f t="shared" ref="I131:L133" si="11">I132</f>
        <v>0</v>
      </c>
      <c r="J131" s="133">
        <f t="shared" si="11"/>
        <v>0</v>
      </c>
      <c r="K131" s="125">
        <f t="shared" si="11"/>
        <v>0</v>
      </c>
      <c r="L131" s="124">
        <f t="shared" si="11"/>
        <v>0</v>
      </c>
      <c r="M131"/>
    </row>
    <row r="132" spans="1:13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96</v>
      </c>
      <c r="H132" s="7">
        <v>99</v>
      </c>
      <c r="I132" s="115">
        <f t="shared" si="11"/>
        <v>0</v>
      </c>
      <c r="J132" s="127">
        <f t="shared" si="11"/>
        <v>0</v>
      </c>
      <c r="K132" s="116">
        <f t="shared" si="11"/>
        <v>0</v>
      </c>
      <c r="L132" s="115">
        <f t="shared" si="11"/>
        <v>0</v>
      </c>
      <c r="M132"/>
    </row>
    <row r="133" spans="1:13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96</v>
      </c>
      <c r="H133" s="7">
        <v>100</v>
      </c>
      <c r="I133" s="115">
        <f t="shared" si="11"/>
        <v>0</v>
      </c>
      <c r="J133" s="127">
        <f t="shared" si="11"/>
        <v>0</v>
      </c>
      <c r="K133" s="116">
        <f t="shared" si="11"/>
        <v>0</v>
      </c>
      <c r="L133" s="115">
        <f t="shared" si="11"/>
        <v>0</v>
      </c>
      <c r="M133"/>
    </row>
    <row r="134" spans="1:13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97</v>
      </c>
      <c r="H134" s="7">
        <v>101</v>
      </c>
      <c r="I134" s="121">
        <v>0</v>
      </c>
      <c r="J134" s="121">
        <v>0</v>
      </c>
      <c r="K134" s="121">
        <v>0</v>
      </c>
      <c r="L134" s="121">
        <v>0</v>
      </c>
      <c r="M134"/>
    </row>
    <row r="135" spans="1:13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98</v>
      </c>
      <c r="H135" s="7">
        <v>102</v>
      </c>
      <c r="I135" s="116">
        <f t="shared" ref="I135:L137" si="12">I136</f>
        <v>0</v>
      </c>
      <c r="J135" s="115">
        <f t="shared" si="12"/>
        <v>0</v>
      </c>
      <c r="K135" s="115">
        <f t="shared" si="12"/>
        <v>0</v>
      </c>
      <c r="L135" s="115">
        <f t="shared" si="12"/>
        <v>0</v>
      </c>
      <c r="M135"/>
    </row>
    <row r="136" spans="1:13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98</v>
      </c>
      <c r="H136" s="90">
        <v>103</v>
      </c>
      <c r="I136" s="115">
        <f t="shared" si="12"/>
        <v>0</v>
      </c>
      <c r="J136" s="115">
        <f t="shared" si="12"/>
        <v>0</v>
      </c>
      <c r="K136" s="115">
        <f t="shared" si="12"/>
        <v>0</v>
      </c>
      <c r="L136" s="115">
        <f t="shared" si="12"/>
        <v>0</v>
      </c>
      <c r="M136"/>
    </row>
    <row r="137" spans="1:13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98</v>
      </c>
      <c r="H137" s="90">
        <v>104</v>
      </c>
      <c r="I137" s="115">
        <f t="shared" si="12"/>
        <v>0</v>
      </c>
      <c r="J137" s="115">
        <f t="shared" si="12"/>
        <v>0</v>
      </c>
      <c r="K137" s="115">
        <f t="shared" si="12"/>
        <v>0</v>
      </c>
      <c r="L137" s="115">
        <f t="shared" si="12"/>
        <v>0</v>
      </c>
      <c r="M137"/>
    </row>
    <row r="138" spans="1:13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98</v>
      </c>
      <c r="H138" s="90">
        <v>105</v>
      </c>
      <c r="I138" s="121">
        <v>0</v>
      </c>
      <c r="J138" s="134">
        <v>0</v>
      </c>
      <c r="K138" s="121">
        <v>0</v>
      </c>
      <c r="L138" s="121">
        <v>0</v>
      </c>
      <c r="M138"/>
    </row>
    <row r="139" spans="1:13">
      <c r="A139" s="83">
        <v>2</v>
      </c>
      <c r="B139" s="49">
        <v>7</v>
      </c>
      <c r="C139" s="49"/>
      <c r="D139" s="50"/>
      <c r="E139" s="50"/>
      <c r="F139" s="52"/>
      <c r="G139" s="51" t="s">
        <v>99</v>
      </c>
      <c r="H139" s="90">
        <v>106</v>
      </c>
      <c r="I139" s="116">
        <f>SUM(I140+I145+I153)</f>
        <v>48321</v>
      </c>
      <c r="J139" s="127">
        <f>SUM(J140+J145+J153)</f>
        <v>48321</v>
      </c>
      <c r="K139" s="116">
        <f>SUM(K140+K145+K153)</f>
        <v>48321</v>
      </c>
      <c r="L139" s="115">
        <f>SUM(L140+L145+L153)</f>
        <v>48321</v>
      </c>
    </row>
    <row r="140" spans="1:13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100</v>
      </c>
      <c r="H140" s="90">
        <v>107</v>
      </c>
      <c r="I140" s="116">
        <f t="shared" ref="I140:L141" si="13">I141</f>
        <v>0</v>
      </c>
      <c r="J140" s="127">
        <f t="shared" si="13"/>
        <v>0</v>
      </c>
      <c r="K140" s="116">
        <f t="shared" si="13"/>
        <v>0</v>
      </c>
      <c r="L140" s="115">
        <f t="shared" si="13"/>
        <v>0</v>
      </c>
    </row>
    <row r="141" spans="1:13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100</v>
      </c>
      <c r="H141" s="90">
        <v>108</v>
      </c>
      <c r="I141" s="116">
        <f t="shared" si="13"/>
        <v>0</v>
      </c>
      <c r="J141" s="127">
        <f t="shared" si="13"/>
        <v>0</v>
      </c>
      <c r="K141" s="116">
        <f t="shared" si="13"/>
        <v>0</v>
      </c>
      <c r="L141" s="115">
        <f t="shared" si="13"/>
        <v>0</v>
      </c>
    </row>
    <row r="142" spans="1:13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100</v>
      </c>
      <c r="H142" s="90">
        <v>109</v>
      </c>
      <c r="I142" s="116">
        <f>SUM(I143:I144)</f>
        <v>0</v>
      </c>
      <c r="J142" s="127">
        <f>SUM(J143:J144)</f>
        <v>0</v>
      </c>
      <c r="K142" s="116">
        <f>SUM(K143:K144)</f>
        <v>0</v>
      </c>
      <c r="L142" s="115">
        <f>SUM(L143:L144)</f>
        <v>0</v>
      </c>
    </row>
    <row r="143" spans="1:13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101</v>
      </c>
      <c r="H143" s="90">
        <v>110</v>
      </c>
      <c r="I143" s="135">
        <v>0</v>
      </c>
      <c r="J143" s="135">
        <v>0</v>
      </c>
      <c r="K143" s="135">
        <v>0</v>
      </c>
      <c r="L143" s="135">
        <v>0</v>
      </c>
    </row>
    <row r="144" spans="1:13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102</v>
      </c>
      <c r="H144" s="90">
        <v>111</v>
      </c>
      <c r="I144" s="120">
        <v>0</v>
      </c>
      <c r="J144" s="120">
        <v>0</v>
      </c>
      <c r="K144" s="120">
        <v>0</v>
      </c>
      <c r="L144" s="120">
        <v>0</v>
      </c>
    </row>
    <row r="145" spans="1:13" ht="25.5" hidden="1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103</v>
      </c>
      <c r="H145" s="90">
        <v>112</v>
      </c>
      <c r="I145" s="117">
        <f t="shared" ref="I145:L146" si="14">I146</f>
        <v>0</v>
      </c>
      <c r="J145" s="129">
        <f t="shared" si="14"/>
        <v>0</v>
      </c>
      <c r="K145" s="117">
        <f t="shared" si="14"/>
        <v>0</v>
      </c>
      <c r="L145" s="118">
        <f t="shared" si="14"/>
        <v>0</v>
      </c>
      <c r="M145"/>
    </row>
    <row r="146" spans="1:13" ht="25.5" hidden="1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104</v>
      </c>
      <c r="H146" s="90">
        <v>113</v>
      </c>
      <c r="I146" s="116">
        <f t="shared" si="14"/>
        <v>0</v>
      </c>
      <c r="J146" s="127">
        <f t="shared" si="14"/>
        <v>0</v>
      </c>
      <c r="K146" s="116">
        <f t="shared" si="14"/>
        <v>0</v>
      </c>
      <c r="L146" s="115">
        <f t="shared" si="14"/>
        <v>0</v>
      </c>
      <c r="M146"/>
    </row>
    <row r="147" spans="1:13" ht="25.5" hidden="1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104</v>
      </c>
      <c r="H147" s="90">
        <v>114</v>
      </c>
      <c r="I147" s="116">
        <f>SUM(I148:I149)</f>
        <v>0</v>
      </c>
      <c r="J147" s="127">
        <f>SUM(J148:J149)</f>
        <v>0</v>
      </c>
      <c r="K147" s="116">
        <f>SUM(K148:K149)</f>
        <v>0</v>
      </c>
      <c r="L147" s="115">
        <f>SUM(L148:L149)</f>
        <v>0</v>
      </c>
      <c r="M147"/>
    </row>
    <row r="148" spans="1:13" hidden="1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105</v>
      </c>
      <c r="H148" s="90">
        <v>115</v>
      </c>
      <c r="I148" s="120">
        <v>0</v>
      </c>
      <c r="J148" s="120">
        <v>0</v>
      </c>
      <c r="K148" s="120">
        <v>0</v>
      </c>
      <c r="L148" s="120">
        <v>0</v>
      </c>
    </row>
    <row r="149" spans="1:13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106</v>
      </c>
      <c r="H149" s="90">
        <v>116</v>
      </c>
      <c r="I149" s="120">
        <v>0</v>
      </c>
      <c r="J149" s="120">
        <v>0</v>
      </c>
      <c r="K149" s="120">
        <v>0</v>
      </c>
      <c r="L149" s="120">
        <v>0</v>
      </c>
    </row>
    <row r="150" spans="1:13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107</v>
      </c>
      <c r="H150" s="90">
        <v>117</v>
      </c>
      <c r="I150" s="116">
        <f>I151</f>
        <v>0</v>
      </c>
      <c r="J150" s="116">
        <f>J151</f>
        <v>0</v>
      </c>
      <c r="K150" s="116">
        <f>K151</f>
        <v>0</v>
      </c>
      <c r="L150" s="116">
        <f>L151</f>
        <v>0</v>
      </c>
    </row>
    <row r="151" spans="1:13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107</v>
      </c>
      <c r="H151" s="90">
        <v>118</v>
      </c>
      <c r="I151" s="116">
        <f>SUM(I152)</f>
        <v>0</v>
      </c>
      <c r="J151" s="116">
        <f>SUM(J152)</f>
        <v>0</v>
      </c>
      <c r="K151" s="116">
        <f>SUM(K152)</f>
        <v>0</v>
      </c>
      <c r="L151" s="116">
        <f>SUM(L152)</f>
        <v>0</v>
      </c>
    </row>
    <row r="152" spans="1:13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107</v>
      </c>
      <c r="H152" s="90">
        <v>119</v>
      </c>
      <c r="I152" s="120">
        <v>0</v>
      </c>
      <c r="J152" s="120">
        <v>0</v>
      </c>
      <c r="K152" s="120">
        <v>0</v>
      </c>
      <c r="L152" s="120">
        <v>0</v>
      </c>
    </row>
    <row r="153" spans="1:13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108</v>
      </c>
      <c r="H153" s="90">
        <v>120</v>
      </c>
      <c r="I153" s="116">
        <f t="shared" ref="I153:L154" si="15">I154</f>
        <v>48321</v>
      </c>
      <c r="J153" s="127">
        <f t="shared" si="15"/>
        <v>48321</v>
      </c>
      <c r="K153" s="116">
        <f t="shared" si="15"/>
        <v>48321</v>
      </c>
      <c r="L153" s="115">
        <f t="shared" si="15"/>
        <v>48321</v>
      </c>
    </row>
    <row r="154" spans="1:13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108</v>
      </c>
      <c r="H154" s="90">
        <v>121</v>
      </c>
      <c r="I154" s="125">
        <f t="shared" si="15"/>
        <v>48321</v>
      </c>
      <c r="J154" s="133">
        <f t="shared" si="15"/>
        <v>48321</v>
      </c>
      <c r="K154" s="125">
        <f t="shared" si="15"/>
        <v>48321</v>
      </c>
      <c r="L154" s="124">
        <f t="shared" si="15"/>
        <v>48321</v>
      </c>
    </row>
    <row r="155" spans="1:13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108</v>
      </c>
      <c r="H155" s="90">
        <v>122</v>
      </c>
      <c r="I155" s="116">
        <f>SUM(I156:I157)</f>
        <v>48321</v>
      </c>
      <c r="J155" s="127">
        <f>SUM(J156:J157)</f>
        <v>48321</v>
      </c>
      <c r="K155" s="116">
        <f>SUM(K156:K157)</f>
        <v>48321</v>
      </c>
      <c r="L155" s="115">
        <f>SUM(L156:L157)</f>
        <v>48321</v>
      </c>
    </row>
    <row r="156" spans="1:13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109</v>
      </c>
      <c r="H156" s="90">
        <v>123</v>
      </c>
      <c r="I156" s="135">
        <v>48321</v>
      </c>
      <c r="J156" s="135">
        <v>48321</v>
      </c>
      <c r="K156" s="135">
        <v>48321</v>
      </c>
      <c r="L156" s="135">
        <v>48321</v>
      </c>
    </row>
    <row r="157" spans="1:13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110</v>
      </c>
      <c r="H157" s="90">
        <v>124</v>
      </c>
      <c r="I157" s="120">
        <v>0</v>
      </c>
      <c r="J157" s="121">
        <v>0</v>
      </c>
      <c r="K157" s="121">
        <v>0</v>
      </c>
      <c r="L157" s="121">
        <v>0</v>
      </c>
    </row>
    <row r="158" spans="1:13" hidden="1">
      <c r="A158" s="83">
        <v>2</v>
      </c>
      <c r="B158" s="83">
        <v>8</v>
      </c>
      <c r="C158" s="49"/>
      <c r="D158" s="66"/>
      <c r="E158" s="54"/>
      <c r="F158" s="92"/>
      <c r="G158" s="59" t="s">
        <v>111</v>
      </c>
      <c r="H158" s="90">
        <v>125</v>
      </c>
      <c r="I158" s="123">
        <f>I159</f>
        <v>0</v>
      </c>
      <c r="J158" s="128">
        <f>J159</f>
        <v>0</v>
      </c>
      <c r="K158" s="123">
        <f>K159</f>
        <v>0</v>
      </c>
      <c r="L158" s="122">
        <f>L159</f>
        <v>0</v>
      </c>
    </row>
    <row r="159" spans="1:13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111</v>
      </c>
      <c r="H159" s="90">
        <v>126</v>
      </c>
      <c r="I159" s="123">
        <f>I160+I165</f>
        <v>0</v>
      </c>
      <c r="J159" s="128">
        <f>J160+J165</f>
        <v>0</v>
      </c>
      <c r="K159" s="123">
        <f>K160+K165</f>
        <v>0</v>
      </c>
      <c r="L159" s="122">
        <f>L160+L165</f>
        <v>0</v>
      </c>
    </row>
    <row r="160" spans="1:13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112</v>
      </c>
      <c r="H160" s="90">
        <v>127</v>
      </c>
      <c r="I160" s="116">
        <f>I161</f>
        <v>0</v>
      </c>
      <c r="J160" s="127">
        <f>J161</f>
        <v>0</v>
      </c>
      <c r="K160" s="116">
        <f>K161</f>
        <v>0</v>
      </c>
      <c r="L160" s="115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112</v>
      </c>
      <c r="H161" s="90">
        <v>128</v>
      </c>
      <c r="I161" s="123">
        <f>SUM(I162:I164)</f>
        <v>0</v>
      </c>
      <c r="J161" s="123">
        <f>SUM(J162:J164)</f>
        <v>0</v>
      </c>
      <c r="K161" s="123">
        <f>SUM(K162:K164)</f>
        <v>0</v>
      </c>
      <c r="L161" s="123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113</v>
      </c>
      <c r="H162" s="90">
        <v>129</v>
      </c>
      <c r="I162" s="120">
        <v>0</v>
      </c>
      <c r="J162" s="120">
        <v>0</v>
      </c>
      <c r="K162" s="120">
        <v>0</v>
      </c>
      <c r="L162" s="120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114</v>
      </c>
      <c r="H163" s="90">
        <v>130</v>
      </c>
      <c r="I163" s="136">
        <v>0</v>
      </c>
      <c r="J163" s="136">
        <v>0</v>
      </c>
      <c r="K163" s="136">
        <v>0</v>
      </c>
      <c r="L163" s="136">
        <v>0</v>
      </c>
      <c r="M163"/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115</v>
      </c>
      <c r="H164" s="90">
        <v>131</v>
      </c>
      <c r="I164" s="136">
        <v>0</v>
      </c>
      <c r="J164" s="137">
        <v>0</v>
      </c>
      <c r="K164" s="136">
        <v>0</v>
      </c>
      <c r="L164" s="126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116</v>
      </c>
      <c r="H165" s="90">
        <v>132</v>
      </c>
      <c r="I165" s="116">
        <f t="shared" ref="I165:L166" si="16">I166</f>
        <v>0</v>
      </c>
      <c r="J165" s="127">
        <f t="shared" si="16"/>
        <v>0</v>
      </c>
      <c r="K165" s="116">
        <f t="shared" si="16"/>
        <v>0</v>
      </c>
      <c r="L165" s="115">
        <f t="shared" si="16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116</v>
      </c>
      <c r="H166" s="90">
        <v>133</v>
      </c>
      <c r="I166" s="116">
        <f t="shared" si="16"/>
        <v>0</v>
      </c>
      <c r="J166" s="127">
        <f t="shared" si="16"/>
        <v>0</v>
      </c>
      <c r="K166" s="116">
        <f t="shared" si="16"/>
        <v>0</v>
      </c>
      <c r="L166" s="115">
        <f t="shared" si="16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116</v>
      </c>
      <c r="H167" s="90">
        <v>134</v>
      </c>
      <c r="I167" s="138">
        <v>0</v>
      </c>
      <c r="J167" s="121">
        <v>0</v>
      </c>
      <c r="K167" s="121">
        <v>0</v>
      </c>
      <c r="L167" s="121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117</v>
      </c>
      <c r="H168" s="90">
        <v>135</v>
      </c>
      <c r="I168" s="116">
        <f>I169+I173</f>
        <v>0</v>
      </c>
      <c r="J168" s="127">
        <f>J169+J173</f>
        <v>0</v>
      </c>
      <c r="K168" s="116">
        <f>K169+K173</f>
        <v>0</v>
      </c>
      <c r="L168" s="115">
        <f>L169+L173</f>
        <v>0</v>
      </c>
      <c r="M168"/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118</v>
      </c>
      <c r="H169" s="90">
        <v>136</v>
      </c>
      <c r="I169" s="116">
        <f t="shared" ref="I169:L171" si="17">I170</f>
        <v>0</v>
      </c>
      <c r="J169" s="127">
        <f t="shared" si="17"/>
        <v>0</v>
      </c>
      <c r="K169" s="116">
        <f t="shared" si="17"/>
        <v>0</v>
      </c>
      <c r="L169" s="115">
        <f t="shared" si="17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118</v>
      </c>
      <c r="H170" s="90">
        <v>137</v>
      </c>
      <c r="I170" s="123">
        <f t="shared" si="17"/>
        <v>0</v>
      </c>
      <c r="J170" s="128">
        <f t="shared" si="17"/>
        <v>0</v>
      </c>
      <c r="K170" s="123">
        <f t="shared" si="17"/>
        <v>0</v>
      </c>
      <c r="L170" s="122">
        <f t="shared" si="17"/>
        <v>0</v>
      </c>
      <c r="M170"/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118</v>
      </c>
      <c r="H171" s="90">
        <v>138</v>
      </c>
      <c r="I171" s="116">
        <f t="shared" si="17"/>
        <v>0</v>
      </c>
      <c r="J171" s="127">
        <f t="shared" si="17"/>
        <v>0</v>
      </c>
      <c r="K171" s="116">
        <f t="shared" si="17"/>
        <v>0</v>
      </c>
      <c r="L171" s="115">
        <f t="shared" si="17"/>
        <v>0</v>
      </c>
      <c r="M171"/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118</v>
      </c>
      <c r="H172" s="90">
        <v>139</v>
      </c>
      <c r="I172" s="135">
        <v>0</v>
      </c>
      <c r="J172" s="135">
        <v>0</v>
      </c>
      <c r="K172" s="135">
        <v>0</v>
      </c>
      <c r="L172" s="135">
        <v>0</v>
      </c>
      <c r="M172"/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119</v>
      </c>
      <c r="H173" s="90">
        <v>140</v>
      </c>
      <c r="I173" s="116">
        <f>SUM(I174+I179)</f>
        <v>0</v>
      </c>
      <c r="J173" s="116">
        <f>SUM(J174+J179)</f>
        <v>0</v>
      </c>
      <c r="K173" s="116">
        <f>SUM(K174+K179)</f>
        <v>0</v>
      </c>
      <c r="L173" s="116">
        <f>SUM(L174+L179)</f>
        <v>0</v>
      </c>
      <c r="M173"/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120</v>
      </c>
      <c r="H174" s="90">
        <v>141</v>
      </c>
      <c r="I174" s="123">
        <f>I175</f>
        <v>0</v>
      </c>
      <c r="J174" s="128">
        <f>J175</f>
        <v>0</v>
      </c>
      <c r="K174" s="123">
        <f>K175</f>
        <v>0</v>
      </c>
      <c r="L174" s="122">
        <f>L175</f>
        <v>0</v>
      </c>
      <c r="M174"/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120</v>
      </c>
      <c r="H175" s="90">
        <v>142</v>
      </c>
      <c r="I175" s="116">
        <f>SUM(I176:I178)</f>
        <v>0</v>
      </c>
      <c r="J175" s="127">
        <f>SUM(J176:J178)</f>
        <v>0</v>
      </c>
      <c r="K175" s="116">
        <f>SUM(K176:K178)</f>
        <v>0</v>
      </c>
      <c r="L175" s="115">
        <f>SUM(L176:L178)</f>
        <v>0</v>
      </c>
      <c r="M175"/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121</v>
      </c>
      <c r="H176" s="90">
        <v>143</v>
      </c>
      <c r="I176" s="136">
        <v>0</v>
      </c>
      <c r="J176" s="119">
        <v>0</v>
      </c>
      <c r="K176" s="119">
        <v>0</v>
      </c>
      <c r="L176" s="119">
        <v>0</v>
      </c>
      <c r="M176"/>
    </row>
    <row r="177" spans="1:13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122</v>
      </c>
      <c r="H177" s="90">
        <v>144</v>
      </c>
      <c r="I177" s="120">
        <v>0</v>
      </c>
      <c r="J177" s="139">
        <v>0</v>
      </c>
      <c r="K177" s="139">
        <v>0</v>
      </c>
      <c r="L177" s="139">
        <v>0</v>
      </c>
      <c r="M177"/>
    </row>
    <row r="178" spans="1:13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123</v>
      </c>
      <c r="H178" s="90">
        <v>145</v>
      </c>
      <c r="I178" s="120">
        <v>0</v>
      </c>
      <c r="J178" s="120">
        <v>0</v>
      </c>
      <c r="K178" s="120">
        <v>0</v>
      </c>
      <c r="L178" s="120">
        <v>0</v>
      </c>
      <c r="M178"/>
    </row>
    <row r="179" spans="1:13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124</v>
      </c>
      <c r="H179" s="90">
        <v>146</v>
      </c>
      <c r="I179" s="116">
        <f>I180</f>
        <v>0</v>
      </c>
      <c r="J179" s="127">
        <f>J180</f>
        <v>0</v>
      </c>
      <c r="K179" s="116">
        <f>K180</f>
        <v>0</v>
      </c>
      <c r="L179" s="115">
        <f>L180</f>
        <v>0</v>
      </c>
      <c r="M179"/>
    </row>
    <row r="180" spans="1:13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125</v>
      </c>
      <c r="H180" s="90">
        <v>147</v>
      </c>
      <c r="I180" s="123">
        <f>SUM(I181:I183)</f>
        <v>0</v>
      </c>
      <c r="J180" s="123">
        <f>SUM(J181:J183)</f>
        <v>0</v>
      </c>
      <c r="K180" s="123">
        <f>SUM(K181:K183)</f>
        <v>0</v>
      </c>
      <c r="L180" s="123">
        <f>SUM(L181:L183)</f>
        <v>0</v>
      </c>
      <c r="M180"/>
    </row>
    <row r="181" spans="1:13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126</v>
      </c>
      <c r="H181" s="90">
        <v>148</v>
      </c>
      <c r="I181" s="120">
        <v>0</v>
      </c>
      <c r="J181" s="119">
        <v>0</v>
      </c>
      <c r="K181" s="119">
        <v>0</v>
      </c>
      <c r="L181" s="119">
        <v>0</v>
      </c>
      <c r="M181"/>
    </row>
    <row r="182" spans="1:13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127</v>
      </c>
      <c r="H182" s="90">
        <v>149</v>
      </c>
      <c r="I182" s="119">
        <v>0</v>
      </c>
      <c r="J182" s="121">
        <v>0</v>
      </c>
      <c r="K182" s="121">
        <v>0</v>
      </c>
      <c r="L182" s="121">
        <v>0</v>
      </c>
      <c r="M182"/>
    </row>
    <row r="183" spans="1:13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128</v>
      </c>
      <c r="H183" s="90">
        <v>150</v>
      </c>
      <c r="I183" s="139">
        <v>0</v>
      </c>
      <c r="J183" s="139">
        <v>0</v>
      </c>
      <c r="K183" s="139">
        <v>0</v>
      </c>
      <c r="L183" s="139">
        <v>0</v>
      </c>
      <c r="M183"/>
    </row>
    <row r="184" spans="1:13" ht="60" customHeight="1">
      <c r="A184" s="49">
        <v>3</v>
      </c>
      <c r="B184" s="51"/>
      <c r="C184" s="49"/>
      <c r="D184" s="50"/>
      <c r="E184" s="50"/>
      <c r="F184" s="52"/>
      <c r="G184" s="88" t="s">
        <v>129</v>
      </c>
      <c r="H184" s="90">
        <v>151</v>
      </c>
      <c r="I184" s="115">
        <f>SUM(I185+I238+I303)</f>
        <v>31150</v>
      </c>
      <c r="J184" s="127">
        <f>SUM(J185+J238+J303)</f>
        <v>31150</v>
      </c>
      <c r="K184" s="116">
        <f>SUM(K185+K238+K303)</f>
        <v>31150</v>
      </c>
      <c r="L184" s="115">
        <f>SUM(L185+L238+L303)</f>
        <v>31150</v>
      </c>
      <c r="M184"/>
    </row>
    <row r="185" spans="1:13" ht="25.5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130</v>
      </c>
      <c r="H185" s="90">
        <v>152</v>
      </c>
      <c r="I185" s="115">
        <f>SUM(I186+I209+I216+I228+I232)</f>
        <v>31150</v>
      </c>
      <c r="J185" s="122">
        <f>SUM(J186+J209+J216+J228+J232)</f>
        <v>31150</v>
      </c>
      <c r="K185" s="122">
        <f>SUM(K186+K209+K216+K228+K232)</f>
        <v>31150</v>
      </c>
      <c r="L185" s="122">
        <f>SUM(L186+L209+L216+L228+L232)</f>
        <v>31150</v>
      </c>
      <c r="M185"/>
    </row>
    <row r="186" spans="1:13" ht="25.5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131</v>
      </c>
      <c r="H186" s="90">
        <v>153</v>
      </c>
      <c r="I186" s="122">
        <f>SUM(I187+I190+I195+I201+I206)</f>
        <v>31150</v>
      </c>
      <c r="J186" s="127">
        <f>SUM(J187+J190+J195+J201+J206)</f>
        <v>31150</v>
      </c>
      <c r="K186" s="116">
        <f>SUM(K187+K190+K195+K201+K206)</f>
        <v>31150</v>
      </c>
      <c r="L186" s="115">
        <f>SUM(L187+L190+L195+L201+L206)</f>
        <v>31150</v>
      </c>
      <c r="M186"/>
    </row>
    <row r="187" spans="1:13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132</v>
      </c>
      <c r="H187" s="90">
        <v>154</v>
      </c>
      <c r="I187" s="115">
        <f t="shared" ref="I187:L188" si="18">I188</f>
        <v>0</v>
      </c>
      <c r="J187" s="128">
        <f t="shared" si="18"/>
        <v>0</v>
      </c>
      <c r="K187" s="123">
        <f t="shared" si="18"/>
        <v>0</v>
      </c>
      <c r="L187" s="122">
        <f t="shared" si="18"/>
        <v>0</v>
      </c>
    </row>
    <row r="188" spans="1:13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132</v>
      </c>
      <c r="H188" s="90">
        <v>155</v>
      </c>
      <c r="I188" s="122">
        <f t="shared" si="18"/>
        <v>0</v>
      </c>
      <c r="J188" s="115">
        <f t="shared" si="18"/>
        <v>0</v>
      </c>
      <c r="K188" s="115">
        <f t="shared" si="18"/>
        <v>0</v>
      </c>
      <c r="L188" s="115">
        <f t="shared" si="18"/>
        <v>0</v>
      </c>
    </row>
    <row r="189" spans="1:13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132</v>
      </c>
      <c r="H189" s="90">
        <v>156</v>
      </c>
      <c r="I189" s="121">
        <v>0</v>
      </c>
      <c r="J189" s="121">
        <v>0</v>
      </c>
      <c r="K189" s="121">
        <v>0</v>
      </c>
      <c r="L189" s="121">
        <v>0</v>
      </c>
    </row>
    <row r="190" spans="1:13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133</v>
      </c>
      <c r="H190" s="90">
        <v>157</v>
      </c>
      <c r="I190" s="122">
        <f>I191</f>
        <v>20000</v>
      </c>
      <c r="J190" s="128">
        <f>J191</f>
        <v>20000</v>
      </c>
      <c r="K190" s="123">
        <f>K191</f>
        <v>20000</v>
      </c>
      <c r="L190" s="122">
        <f>L191</f>
        <v>20000</v>
      </c>
    </row>
    <row r="191" spans="1:13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133</v>
      </c>
      <c r="H191" s="90">
        <v>158</v>
      </c>
      <c r="I191" s="115">
        <f>SUM(I192:I194)</f>
        <v>20000</v>
      </c>
      <c r="J191" s="127">
        <f>SUM(J192:J194)</f>
        <v>20000</v>
      </c>
      <c r="K191" s="116">
        <f>SUM(K192:K194)</f>
        <v>20000</v>
      </c>
      <c r="L191" s="115">
        <f>SUM(L192:L194)</f>
        <v>20000</v>
      </c>
    </row>
    <row r="192" spans="1:13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134</v>
      </c>
      <c r="H192" s="90">
        <v>159</v>
      </c>
      <c r="I192" s="119">
        <v>0</v>
      </c>
      <c r="J192" s="119">
        <v>0</v>
      </c>
      <c r="K192" s="119">
        <v>0</v>
      </c>
      <c r="L192" s="139">
        <v>0</v>
      </c>
    </row>
    <row r="193" spans="1:13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135</v>
      </c>
      <c r="H193" s="90">
        <v>160</v>
      </c>
      <c r="I193" s="121">
        <v>0</v>
      </c>
      <c r="J193" s="121">
        <v>0</v>
      </c>
      <c r="K193" s="121">
        <v>0</v>
      </c>
      <c r="L193" s="121">
        <v>0</v>
      </c>
    </row>
    <row r="194" spans="1:13" ht="25.5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136</v>
      </c>
      <c r="H194" s="90">
        <v>161</v>
      </c>
      <c r="I194" s="119">
        <v>20000</v>
      </c>
      <c r="J194" s="119">
        <v>20000</v>
      </c>
      <c r="K194" s="119">
        <v>20000</v>
      </c>
      <c r="L194" s="139">
        <v>20000</v>
      </c>
      <c r="M194"/>
    </row>
    <row r="195" spans="1:13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137</v>
      </c>
      <c r="H195" s="90">
        <v>162</v>
      </c>
      <c r="I195" s="115">
        <f>I196</f>
        <v>6200</v>
      </c>
      <c r="J195" s="127">
        <f>J196</f>
        <v>6200</v>
      </c>
      <c r="K195" s="116">
        <f>K196</f>
        <v>6200</v>
      </c>
      <c r="L195" s="115">
        <f>L196</f>
        <v>6200</v>
      </c>
    </row>
    <row r="196" spans="1:13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137</v>
      </c>
      <c r="H196" s="90">
        <v>163</v>
      </c>
      <c r="I196" s="115">
        <f>SUM(I197:I200)</f>
        <v>6200</v>
      </c>
      <c r="J196" s="115">
        <f>SUM(J197:J200)</f>
        <v>6200</v>
      </c>
      <c r="K196" s="115">
        <f>SUM(K197:K200)</f>
        <v>6200</v>
      </c>
      <c r="L196" s="115">
        <f>SUM(L197:L200)</f>
        <v>6200</v>
      </c>
    </row>
    <row r="197" spans="1:13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138</v>
      </c>
      <c r="H197" s="90">
        <v>164</v>
      </c>
      <c r="I197" s="121">
        <v>0</v>
      </c>
      <c r="J197" s="121">
        <v>0</v>
      </c>
      <c r="K197" s="121">
        <v>0</v>
      </c>
      <c r="L197" s="139">
        <v>0</v>
      </c>
    </row>
    <row r="198" spans="1:13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139</v>
      </c>
      <c r="H198" s="90">
        <v>165</v>
      </c>
      <c r="I198" s="119">
        <v>1200</v>
      </c>
      <c r="J198" s="121">
        <v>1200</v>
      </c>
      <c r="K198" s="121">
        <v>1200</v>
      </c>
      <c r="L198" s="121">
        <v>1200</v>
      </c>
    </row>
    <row r="199" spans="1:13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140</v>
      </c>
      <c r="H199" s="90">
        <v>166</v>
      </c>
      <c r="I199" s="119">
        <v>0</v>
      </c>
      <c r="J199" s="126">
        <v>0</v>
      </c>
      <c r="K199" s="126">
        <v>0</v>
      </c>
      <c r="L199" s="126">
        <v>0</v>
      </c>
    </row>
    <row r="200" spans="1:13" ht="26.25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141</v>
      </c>
      <c r="H200" s="90">
        <v>167</v>
      </c>
      <c r="I200" s="140">
        <v>5000</v>
      </c>
      <c r="J200" s="141">
        <v>5000</v>
      </c>
      <c r="K200" s="121">
        <v>5000</v>
      </c>
      <c r="L200" s="121">
        <v>5000</v>
      </c>
      <c r="M200"/>
    </row>
    <row r="201" spans="1:13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142</v>
      </c>
      <c r="H201" s="90">
        <v>168</v>
      </c>
      <c r="I201" s="115">
        <f>I202</f>
        <v>0</v>
      </c>
      <c r="J201" s="129">
        <f>J202</f>
        <v>0</v>
      </c>
      <c r="K201" s="117">
        <f>K202</f>
        <v>0</v>
      </c>
      <c r="L201" s="118">
        <f>L202</f>
        <v>0</v>
      </c>
    </row>
    <row r="202" spans="1:13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142</v>
      </c>
      <c r="H202" s="90">
        <v>169</v>
      </c>
      <c r="I202" s="122">
        <f>SUM(I203:I205)</f>
        <v>0</v>
      </c>
      <c r="J202" s="127">
        <f>SUM(J203:J205)</f>
        <v>0</v>
      </c>
      <c r="K202" s="116">
        <f>SUM(K203:K205)</f>
        <v>0</v>
      </c>
      <c r="L202" s="115">
        <f>SUM(L203:L205)</f>
        <v>0</v>
      </c>
    </row>
    <row r="203" spans="1:13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143</v>
      </c>
      <c r="H203" s="90">
        <v>170</v>
      </c>
      <c r="I203" s="121">
        <v>0</v>
      </c>
      <c r="J203" s="121">
        <v>0</v>
      </c>
      <c r="K203" s="121">
        <v>0</v>
      </c>
      <c r="L203" s="139">
        <v>0</v>
      </c>
    </row>
    <row r="204" spans="1:13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144</v>
      </c>
      <c r="H204" s="90">
        <v>171</v>
      </c>
      <c r="I204" s="119">
        <v>0</v>
      </c>
      <c r="J204" s="119">
        <v>0</v>
      </c>
      <c r="K204" s="120">
        <v>0</v>
      </c>
      <c r="L204" s="121">
        <v>0</v>
      </c>
      <c r="M204"/>
    </row>
    <row r="205" spans="1:13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145</v>
      </c>
      <c r="H205" s="90">
        <v>172</v>
      </c>
      <c r="I205" s="119">
        <v>0</v>
      </c>
      <c r="J205" s="119">
        <v>0</v>
      </c>
      <c r="K205" s="119">
        <v>0</v>
      </c>
      <c r="L205" s="121">
        <v>0</v>
      </c>
    </row>
    <row r="206" spans="1:13" ht="25.5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146</v>
      </c>
      <c r="H206" s="90">
        <v>173</v>
      </c>
      <c r="I206" s="115">
        <f t="shared" ref="I206:L207" si="19">I207</f>
        <v>4950</v>
      </c>
      <c r="J206" s="127">
        <f t="shared" si="19"/>
        <v>4950</v>
      </c>
      <c r="K206" s="116">
        <f t="shared" si="19"/>
        <v>4950</v>
      </c>
      <c r="L206" s="115">
        <f t="shared" si="19"/>
        <v>4950</v>
      </c>
      <c r="M206"/>
    </row>
    <row r="207" spans="1:13" ht="25.5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146</v>
      </c>
      <c r="H207" s="90">
        <v>174</v>
      </c>
      <c r="I207" s="116">
        <f t="shared" si="19"/>
        <v>4950</v>
      </c>
      <c r="J207" s="116">
        <f t="shared" si="19"/>
        <v>4950</v>
      </c>
      <c r="K207" s="116">
        <f t="shared" si="19"/>
        <v>4950</v>
      </c>
      <c r="L207" s="116">
        <f t="shared" si="19"/>
        <v>4950</v>
      </c>
      <c r="M207"/>
    </row>
    <row r="208" spans="1:13" ht="25.5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146</v>
      </c>
      <c r="H208" s="90">
        <v>175</v>
      </c>
      <c r="I208" s="119">
        <v>4950</v>
      </c>
      <c r="J208" s="121">
        <v>4950</v>
      </c>
      <c r="K208" s="121">
        <v>4950</v>
      </c>
      <c r="L208" s="121">
        <v>4950</v>
      </c>
      <c r="M208"/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147</v>
      </c>
      <c r="H209" s="90">
        <v>176</v>
      </c>
      <c r="I209" s="115">
        <f t="shared" ref="I209:L210" si="20">I210</f>
        <v>0</v>
      </c>
      <c r="J209" s="129">
        <f t="shared" si="20"/>
        <v>0</v>
      </c>
      <c r="K209" s="117">
        <f t="shared" si="20"/>
        <v>0</v>
      </c>
      <c r="L209" s="118">
        <f t="shared" si="20"/>
        <v>0</v>
      </c>
      <c r="M209"/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147</v>
      </c>
      <c r="H210" s="90">
        <v>177</v>
      </c>
      <c r="I210" s="122">
        <f t="shared" si="20"/>
        <v>0</v>
      </c>
      <c r="J210" s="127">
        <f t="shared" si="20"/>
        <v>0</v>
      </c>
      <c r="K210" s="116">
        <f t="shared" si="20"/>
        <v>0</v>
      </c>
      <c r="L210" s="115">
        <f t="shared" si="20"/>
        <v>0</v>
      </c>
      <c r="M210"/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147</v>
      </c>
      <c r="H211" s="90">
        <v>178</v>
      </c>
      <c r="I211" s="115">
        <f>SUM(I212:I215)</f>
        <v>0</v>
      </c>
      <c r="J211" s="128">
        <f>SUM(J212:J215)</f>
        <v>0</v>
      </c>
      <c r="K211" s="123">
        <f>SUM(K212:K215)</f>
        <v>0</v>
      </c>
      <c r="L211" s="122">
        <f>SUM(L212:L215)</f>
        <v>0</v>
      </c>
      <c r="M211"/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148</v>
      </c>
      <c r="H212" s="90">
        <v>179</v>
      </c>
      <c r="I212" s="121">
        <v>0</v>
      </c>
      <c r="J212" s="121">
        <v>0</v>
      </c>
      <c r="K212" s="121">
        <v>0</v>
      </c>
      <c r="L212" s="121">
        <v>0</v>
      </c>
      <c r="M212"/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149</v>
      </c>
      <c r="H213" s="90">
        <v>180</v>
      </c>
      <c r="I213" s="121">
        <v>0</v>
      </c>
      <c r="J213" s="121">
        <v>0</v>
      </c>
      <c r="K213" s="121">
        <v>0</v>
      </c>
      <c r="L213" s="121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150</v>
      </c>
      <c r="H214" s="90">
        <v>181</v>
      </c>
      <c r="I214" s="121">
        <v>0</v>
      </c>
      <c r="J214" s="121">
        <v>0</v>
      </c>
      <c r="K214" s="121">
        <v>0</v>
      </c>
      <c r="L214" s="121">
        <v>0</v>
      </c>
      <c r="M214"/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151</v>
      </c>
      <c r="H215" s="90">
        <v>182</v>
      </c>
      <c r="I215" s="121">
        <v>0</v>
      </c>
      <c r="J215" s="121">
        <v>0</v>
      </c>
      <c r="K215" s="121">
        <v>0</v>
      </c>
      <c r="L215" s="139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152</v>
      </c>
      <c r="H216" s="90">
        <v>183</v>
      </c>
      <c r="I216" s="115">
        <f>SUM(I217+I220)</f>
        <v>0</v>
      </c>
      <c r="J216" s="127">
        <f>SUM(J217+J220)</f>
        <v>0</v>
      </c>
      <c r="K216" s="116">
        <f>SUM(K217+K220)</f>
        <v>0</v>
      </c>
      <c r="L216" s="115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153</v>
      </c>
      <c r="H217" s="90">
        <v>184</v>
      </c>
      <c r="I217" s="122">
        <f t="shared" ref="I217:L218" si="21">I218</f>
        <v>0</v>
      </c>
      <c r="J217" s="128">
        <f t="shared" si="21"/>
        <v>0</v>
      </c>
      <c r="K217" s="123">
        <f t="shared" si="21"/>
        <v>0</v>
      </c>
      <c r="L217" s="122">
        <f t="shared" si="21"/>
        <v>0</v>
      </c>
      <c r="M217"/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153</v>
      </c>
      <c r="H218" s="90">
        <v>185</v>
      </c>
      <c r="I218" s="115">
        <f t="shared" si="21"/>
        <v>0</v>
      </c>
      <c r="J218" s="127">
        <f t="shared" si="21"/>
        <v>0</v>
      </c>
      <c r="K218" s="116">
        <f t="shared" si="21"/>
        <v>0</v>
      </c>
      <c r="L218" s="115">
        <f t="shared" si="21"/>
        <v>0</v>
      </c>
      <c r="M218"/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153</v>
      </c>
      <c r="H219" s="90">
        <v>186</v>
      </c>
      <c r="I219" s="139">
        <v>0</v>
      </c>
      <c r="J219" s="139">
        <v>0</v>
      </c>
      <c r="K219" s="139">
        <v>0</v>
      </c>
      <c r="L219" s="139">
        <v>0</v>
      </c>
      <c r="M219"/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154</v>
      </c>
      <c r="H220" s="90">
        <v>187</v>
      </c>
      <c r="I220" s="115">
        <f>I221</f>
        <v>0</v>
      </c>
      <c r="J220" s="127">
        <f>J221</f>
        <v>0</v>
      </c>
      <c r="K220" s="116">
        <f>K221</f>
        <v>0</v>
      </c>
      <c r="L220" s="115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154</v>
      </c>
      <c r="H221" s="90">
        <v>188</v>
      </c>
      <c r="I221" s="115">
        <f>SUM(I222:I227)</f>
        <v>0</v>
      </c>
      <c r="J221" s="115">
        <f>SUM(J222:J227)</f>
        <v>0</v>
      </c>
      <c r="K221" s="115">
        <f>SUM(K222:K227)</f>
        <v>0</v>
      </c>
      <c r="L221" s="115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155</v>
      </c>
      <c r="H222" s="90">
        <v>189</v>
      </c>
      <c r="I222" s="121">
        <v>0</v>
      </c>
      <c r="J222" s="121">
        <v>0</v>
      </c>
      <c r="K222" s="121">
        <v>0</v>
      </c>
      <c r="L222" s="139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156</v>
      </c>
      <c r="H223" s="90">
        <v>190</v>
      </c>
      <c r="I223" s="121">
        <v>0</v>
      </c>
      <c r="J223" s="121">
        <v>0</v>
      </c>
      <c r="K223" s="121">
        <v>0</v>
      </c>
      <c r="L223" s="121">
        <v>0</v>
      </c>
      <c r="M223"/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157</v>
      </c>
      <c r="H224" s="90">
        <v>191</v>
      </c>
      <c r="I224" s="121">
        <v>0</v>
      </c>
      <c r="J224" s="121">
        <v>0</v>
      </c>
      <c r="K224" s="121">
        <v>0</v>
      </c>
      <c r="L224" s="121">
        <v>0</v>
      </c>
    </row>
    <row r="225" spans="1:13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158</v>
      </c>
      <c r="H225" s="90">
        <v>192</v>
      </c>
      <c r="I225" s="121">
        <v>0</v>
      </c>
      <c r="J225" s="121">
        <v>0</v>
      </c>
      <c r="K225" s="121">
        <v>0</v>
      </c>
      <c r="L225" s="139">
        <v>0</v>
      </c>
      <c r="M225"/>
    </row>
    <row r="226" spans="1:13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159</v>
      </c>
      <c r="H226" s="90">
        <v>193</v>
      </c>
      <c r="I226" s="121">
        <v>0</v>
      </c>
      <c r="J226" s="121">
        <v>0</v>
      </c>
      <c r="K226" s="121">
        <v>0</v>
      </c>
      <c r="L226" s="121">
        <v>0</v>
      </c>
    </row>
    <row r="227" spans="1:13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154</v>
      </c>
      <c r="H227" s="90">
        <v>194</v>
      </c>
      <c r="I227" s="121">
        <v>0</v>
      </c>
      <c r="J227" s="121">
        <v>0</v>
      </c>
      <c r="K227" s="121">
        <v>0</v>
      </c>
      <c r="L227" s="139">
        <v>0</v>
      </c>
    </row>
    <row r="228" spans="1:13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160</v>
      </c>
      <c r="H228" s="90">
        <v>195</v>
      </c>
      <c r="I228" s="122">
        <f t="shared" ref="I228:L230" si="22">I229</f>
        <v>0</v>
      </c>
      <c r="J228" s="128">
        <f t="shared" si="22"/>
        <v>0</v>
      </c>
      <c r="K228" s="123">
        <f t="shared" si="22"/>
        <v>0</v>
      </c>
      <c r="L228" s="123">
        <f t="shared" si="22"/>
        <v>0</v>
      </c>
      <c r="M228"/>
    </row>
    <row r="229" spans="1:13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160</v>
      </c>
      <c r="H229" s="90">
        <v>196</v>
      </c>
      <c r="I229" s="124">
        <f t="shared" si="22"/>
        <v>0</v>
      </c>
      <c r="J229" s="133">
        <f t="shared" si="22"/>
        <v>0</v>
      </c>
      <c r="K229" s="125">
        <f t="shared" si="22"/>
        <v>0</v>
      </c>
      <c r="L229" s="125">
        <f t="shared" si="22"/>
        <v>0</v>
      </c>
      <c r="M229"/>
    </row>
    <row r="230" spans="1:13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161</v>
      </c>
      <c r="H230" s="90">
        <v>197</v>
      </c>
      <c r="I230" s="115">
        <f t="shared" si="22"/>
        <v>0</v>
      </c>
      <c r="J230" s="127">
        <f t="shared" si="22"/>
        <v>0</v>
      </c>
      <c r="K230" s="116">
        <f t="shared" si="22"/>
        <v>0</v>
      </c>
      <c r="L230" s="116">
        <f t="shared" si="22"/>
        <v>0</v>
      </c>
      <c r="M230"/>
    </row>
    <row r="231" spans="1:13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161</v>
      </c>
      <c r="H231" s="90">
        <v>198</v>
      </c>
      <c r="I231" s="121">
        <v>0</v>
      </c>
      <c r="J231" s="121">
        <v>0</v>
      </c>
      <c r="K231" s="121">
        <v>0</v>
      </c>
      <c r="L231" s="121">
        <v>0</v>
      </c>
      <c r="M231"/>
    </row>
    <row r="232" spans="1:13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162</v>
      </c>
      <c r="H232" s="90">
        <v>199</v>
      </c>
      <c r="I232" s="115">
        <f t="shared" ref="I232:L233" si="23">I233</f>
        <v>0</v>
      </c>
      <c r="J232" s="115">
        <f t="shared" si="23"/>
        <v>0</v>
      </c>
      <c r="K232" s="115">
        <f t="shared" si="23"/>
        <v>0</v>
      </c>
      <c r="L232" s="115">
        <f t="shared" si="23"/>
        <v>0</v>
      </c>
      <c r="M232"/>
    </row>
    <row r="233" spans="1:13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162</v>
      </c>
      <c r="H233" s="90">
        <v>200</v>
      </c>
      <c r="I233" s="115">
        <f t="shared" si="23"/>
        <v>0</v>
      </c>
      <c r="J233" s="115">
        <f t="shared" si="23"/>
        <v>0</v>
      </c>
      <c r="K233" s="115">
        <f t="shared" si="23"/>
        <v>0</v>
      </c>
      <c r="L233" s="115">
        <f t="shared" si="23"/>
        <v>0</v>
      </c>
      <c r="M233"/>
    </row>
    <row r="234" spans="1:13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162</v>
      </c>
      <c r="H234" s="90">
        <v>201</v>
      </c>
      <c r="I234" s="115">
        <f>SUM(I235:I237)</f>
        <v>0</v>
      </c>
      <c r="J234" s="115">
        <f>SUM(J235:J237)</f>
        <v>0</v>
      </c>
      <c r="K234" s="115">
        <f>SUM(K235:K237)</f>
        <v>0</v>
      </c>
      <c r="L234" s="115">
        <f>SUM(L235:L237)</f>
        <v>0</v>
      </c>
      <c r="M234"/>
    </row>
    <row r="235" spans="1:13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163</v>
      </c>
      <c r="H235" s="90">
        <v>202</v>
      </c>
      <c r="I235" s="121">
        <v>0</v>
      </c>
      <c r="J235" s="121">
        <v>0</v>
      </c>
      <c r="K235" s="121">
        <v>0</v>
      </c>
      <c r="L235" s="121">
        <v>0</v>
      </c>
    </row>
    <row r="236" spans="1:13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164</v>
      </c>
      <c r="H236" s="90">
        <v>203</v>
      </c>
      <c r="I236" s="121">
        <v>0</v>
      </c>
      <c r="J236" s="121">
        <v>0</v>
      </c>
      <c r="K236" s="121">
        <v>0</v>
      </c>
      <c r="L236" s="121">
        <v>0</v>
      </c>
    </row>
    <row r="237" spans="1:13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165</v>
      </c>
      <c r="H237" s="90">
        <v>204</v>
      </c>
      <c r="I237" s="121">
        <v>0</v>
      </c>
      <c r="J237" s="121">
        <v>0</v>
      </c>
      <c r="K237" s="121">
        <v>0</v>
      </c>
      <c r="L237" s="121">
        <v>0</v>
      </c>
      <c r="M237"/>
    </row>
    <row r="238" spans="1:13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166</v>
      </c>
      <c r="H238" s="90">
        <v>205</v>
      </c>
      <c r="I238" s="115">
        <f>SUM(I239+I271)</f>
        <v>0</v>
      </c>
      <c r="J238" s="127">
        <f>SUM(J239+J271)</f>
        <v>0</v>
      </c>
      <c r="K238" s="116">
        <f>SUM(K239+K271)</f>
        <v>0</v>
      </c>
      <c r="L238" s="116">
        <f>SUM(L239+L271)</f>
        <v>0</v>
      </c>
      <c r="M238"/>
    </row>
    <row r="239" spans="1:13" ht="38.2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167</v>
      </c>
      <c r="H239" s="90">
        <v>206</v>
      </c>
      <c r="I239" s="124">
        <f>SUM(I240+I249+I253+I257+I261+I264+I267)</f>
        <v>0</v>
      </c>
      <c r="J239" s="133">
        <f>SUM(J240+J249+J253+J257+J261+J264+J267)</f>
        <v>0</v>
      </c>
      <c r="K239" s="125">
        <f>SUM(K240+K249+K253+K257+K261+K264+K267)</f>
        <v>0</v>
      </c>
      <c r="L239" s="125">
        <f>SUM(L240+L249+L253+L257+L261+L264+L267)</f>
        <v>0</v>
      </c>
      <c r="M239"/>
    </row>
    <row r="240" spans="1:13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168</v>
      </c>
      <c r="H240" s="90">
        <v>207</v>
      </c>
      <c r="I240" s="124">
        <f>I241</f>
        <v>0</v>
      </c>
      <c r="J240" s="124">
        <f>J241</f>
        <v>0</v>
      </c>
      <c r="K240" s="124">
        <f>K241</f>
        <v>0</v>
      </c>
      <c r="L240" s="124">
        <f>L241</f>
        <v>0</v>
      </c>
    </row>
    <row r="241" spans="1:13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169</v>
      </c>
      <c r="H241" s="90">
        <v>208</v>
      </c>
      <c r="I241" s="115">
        <f>SUM(I242:I242)</f>
        <v>0</v>
      </c>
      <c r="J241" s="127">
        <f>SUM(J242:J242)</f>
        <v>0</v>
      </c>
      <c r="K241" s="116">
        <f>SUM(K242:K242)</f>
        <v>0</v>
      </c>
      <c r="L241" s="116">
        <f>SUM(L242:L242)</f>
        <v>0</v>
      </c>
    </row>
    <row r="242" spans="1:13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169</v>
      </c>
      <c r="H242" s="90">
        <v>209</v>
      </c>
      <c r="I242" s="121">
        <v>0</v>
      </c>
      <c r="J242" s="121">
        <v>0</v>
      </c>
      <c r="K242" s="121">
        <v>0</v>
      </c>
      <c r="L242" s="121">
        <v>0</v>
      </c>
    </row>
    <row r="243" spans="1:13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170</v>
      </c>
      <c r="H243" s="90">
        <v>210</v>
      </c>
      <c r="I243" s="115">
        <f>SUM(I244:I245)</f>
        <v>0</v>
      </c>
      <c r="J243" s="115">
        <f>SUM(J244:J245)</f>
        <v>0</v>
      </c>
      <c r="K243" s="115">
        <f>SUM(K244:K245)</f>
        <v>0</v>
      </c>
      <c r="L243" s="115">
        <f>SUM(L244:L245)</f>
        <v>0</v>
      </c>
    </row>
    <row r="244" spans="1:13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171</v>
      </c>
      <c r="H244" s="90">
        <v>211</v>
      </c>
      <c r="I244" s="121">
        <v>0</v>
      </c>
      <c r="J244" s="121">
        <v>0</v>
      </c>
      <c r="K244" s="121">
        <v>0</v>
      </c>
      <c r="L244" s="121">
        <v>0</v>
      </c>
    </row>
    <row r="245" spans="1:13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172</v>
      </c>
      <c r="H245" s="90">
        <v>212</v>
      </c>
      <c r="I245" s="121">
        <v>0</v>
      </c>
      <c r="J245" s="121">
        <v>0</v>
      </c>
      <c r="K245" s="121">
        <v>0</v>
      </c>
      <c r="L245" s="121">
        <v>0</v>
      </c>
    </row>
    <row r="246" spans="1:13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173</v>
      </c>
      <c r="H246" s="90">
        <v>213</v>
      </c>
      <c r="I246" s="115">
        <f>SUM(I247:I248)</f>
        <v>0</v>
      </c>
      <c r="J246" s="115">
        <f>SUM(J247:J248)</f>
        <v>0</v>
      </c>
      <c r="K246" s="115">
        <f>SUM(K247:K248)</f>
        <v>0</v>
      </c>
      <c r="L246" s="115">
        <f>SUM(L247:L248)</f>
        <v>0</v>
      </c>
    </row>
    <row r="247" spans="1:13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174</v>
      </c>
      <c r="H247" s="90">
        <v>214</v>
      </c>
      <c r="I247" s="121">
        <v>0</v>
      </c>
      <c r="J247" s="121">
        <v>0</v>
      </c>
      <c r="K247" s="121">
        <v>0</v>
      </c>
      <c r="L247" s="121">
        <v>0</v>
      </c>
    </row>
    <row r="248" spans="1:13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175</v>
      </c>
      <c r="H248" s="90">
        <v>215</v>
      </c>
      <c r="I248" s="121">
        <v>0</v>
      </c>
      <c r="J248" s="121">
        <v>0</v>
      </c>
      <c r="K248" s="121">
        <v>0</v>
      </c>
      <c r="L248" s="121">
        <v>0</v>
      </c>
    </row>
    <row r="249" spans="1:13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176</v>
      </c>
      <c r="H249" s="90">
        <v>216</v>
      </c>
      <c r="I249" s="115">
        <f>I250</f>
        <v>0</v>
      </c>
      <c r="J249" s="115">
        <f>J250</f>
        <v>0</v>
      </c>
      <c r="K249" s="115">
        <f>K250</f>
        <v>0</v>
      </c>
      <c r="L249" s="115">
        <f>L250</f>
        <v>0</v>
      </c>
    </row>
    <row r="250" spans="1:13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176</v>
      </c>
      <c r="H250" s="90">
        <v>217</v>
      </c>
      <c r="I250" s="115">
        <f>SUM(I251:I252)</f>
        <v>0</v>
      </c>
      <c r="J250" s="127">
        <f>SUM(J251:J252)</f>
        <v>0</v>
      </c>
      <c r="K250" s="116">
        <f>SUM(K251:K252)</f>
        <v>0</v>
      </c>
      <c r="L250" s="116">
        <f>SUM(L251:L252)</f>
        <v>0</v>
      </c>
    </row>
    <row r="251" spans="1:13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177</v>
      </c>
      <c r="H251" s="90">
        <v>218</v>
      </c>
      <c r="I251" s="121">
        <v>0</v>
      </c>
      <c r="J251" s="121">
        <v>0</v>
      </c>
      <c r="K251" s="121">
        <v>0</v>
      </c>
      <c r="L251" s="121">
        <v>0</v>
      </c>
      <c r="M251"/>
    </row>
    <row r="252" spans="1:13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178</v>
      </c>
      <c r="H252" s="90">
        <v>219</v>
      </c>
      <c r="I252" s="121">
        <v>0</v>
      </c>
      <c r="J252" s="121">
        <v>0</v>
      </c>
      <c r="K252" s="121">
        <v>0</v>
      </c>
      <c r="L252" s="121">
        <v>0</v>
      </c>
      <c r="M252"/>
    </row>
    <row r="253" spans="1:13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179</v>
      </c>
      <c r="H253" s="90">
        <v>220</v>
      </c>
      <c r="I253" s="122">
        <f>I254</f>
        <v>0</v>
      </c>
      <c r="J253" s="128">
        <f>J254</f>
        <v>0</v>
      </c>
      <c r="K253" s="123">
        <f>K254</f>
        <v>0</v>
      </c>
      <c r="L253" s="123">
        <f>L254</f>
        <v>0</v>
      </c>
      <c r="M253"/>
    </row>
    <row r="254" spans="1:13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179</v>
      </c>
      <c r="H254" s="90">
        <v>221</v>
      </c>
      <c r="I254" s="115">
        <f>I255+I256</f>
        <v>0</v>
      </c>
      <c r="J254" s="115">
        <f>J255+J256</f>
        <v>0</v>
      </c>
      <c r="K254" s="115">
        <f>K255+K256</f>
        <v>0</v>
      </c>
      <c r="L254" s="115">
        <f>L255+L256</f>
        <v>0</v>
      </c>
      <c r="M254"/>
    </row>
    <row r="255" spans="1:13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180</v>
      </c>
      <c r="H255" s="90">
        <v>222</v>
      </c>
      <c r="I255" s="121">
        <v>0</v>
      </c>
      <c r="J255" s="121">
        <v>0</v>
      </c>
      <c r="K255" s="121">
        <v>0</v>
      </c>
      <c r="L255" s="121">
        <v>0</v>
      </c>
      <c r="M255"/>
    </row>
    <row r="256" spans="1:13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181</v>
      </c>
      <c r="H256" s="90">
        <v>223</v>
      </c>
      <c r="I256" s="139">
        <v>0</v>
      </c>
      <c r="J256" s="136">
        <v>0</v>
      </c>
      <c r="K256" s="139">
        <v>0</v>
      </c>
      <c r="L256" s="139">
        <v>0</v>
      </c>
      <c r="M256"/>
    </row>
    <row r="257" spans="1:13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182</v>
      </c>
      <c r="H257" s="90">
        <v>224</v>
      </c>
      <c r="I257" s="115">
        <f>I258</f>
        <v>0</v>
      </c>
      <c r="J257" s="116">
        <f>J258</f>
        <v>0</v>
      </c>
      <c r="K257" s="115">
        <f>K258</f>
        <v>0</v>
      </c>
      <c r="L257" s="116">
        <f>L258</f>
        <v>0</v>
      </c>
    </row>
    <row r="258" spans="1:13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182</v>
      </c>
      <c r="H258" s="90">
        <v>225</v>
      </c>
      <c r="I258" s="122">
        <f>SUM(I259:I260)</f>
        <v>0</v>
      </c>
      <c r="J258" s="128">
        <f>SUM(J259:J260)</f>
        <v>0</v>
      </c>
      <c r="K258" s="123">
        <f>SUM(K259:K260)</f>
        <v>0</v>
      </c>
      <c r="L258" s="123">
        <f>SUM(L259:L260)</f>
        <v>0</v>
      </c>
    </row>
    <row r="259" spans="1:13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183</v>
      </c>
      <c r="H259" s="90">
        <v>226</v>
      </c>
      <c r="I259" s="121">
        <v>0</v>
      </c>
      <c r="J259" s="121">
        <v>0</v>
      </c>
      <c r="K259" s="121">
        <v>0</v>
      </c>
      <c r="L259" s="121">
        <v>0</v>
      </c>
      <c r="M259"/>
    </row>
    <row r="260" spans="1:13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184</v>
      </c>
      <c r="H260" s="90">
        <v>227</v>
      </c>
      <c r="I260" s="121">
        <v>0</v>
      </c>
      <c r="J260" s="121">
        <v>0</v>
      </c>
      <c r="K260" s="121">
        <v>0</v>
      </c>
      <c r="L260" s="121">
        <v>0</v>
      </c>
      <c r="M260"/>
    </row>
    <row r="261" spans="1:13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185</v>
      </c>
      <c r="H261" s="90">
        <v>228</v>
      </c>
      <c r="I261" s="115">
        <f t="shared" ref="I261:L262" si="24">I262</f>
        <v>0</v>
      </c>
      <c r="J261" s="127">
        <f t="shared" si="24"/>
        <v>0</v>
      </c>
      <c r="K261" s="116">
        <f t="shared" si="24"/>
        <v>0</v>
      </c>
      <c r="L261" s="116">
        <f t="shared" si="24"/>
        <v>0</v>
      </c>
    </row>
    <row r="262" spans="1:13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185</v>
      </c>
      <c r="H262" s="90">
        <v>229</v>
      </c>
      <c r="I262" s="116">
        <f t="shared" si="24"/>
        <v>0</v>
      </c>
      <c r="J262" s="127">
        <f t="shared" si="24"/>
        <v>0</v>
      </c>
      <c r="K262" s="116">
        <f t="shared" si="24"/>
        <v>0</v>
      </c>
      <c r="L262" s="116">
        <f t="shared" si="24"/>
        <v>0</v>
      </c>
    </row>
    <row r="263" spans="1:13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185</v>
      </c>
      <c r="H263" s="90">
        <v>230</v>
      </c>
      <c r="I263" s="139">
        <v>0</v>
      </c>
      <c r="J263" s="139">
        <v>0</v>
      </c>
      <c r="K263" s="139">
        <v>0</v>
      </c>
      <c r="L263" s="139">
        <v>0</v>
      </c>
    </row>
    <row r="264" spans="1:13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186</v>
      </c>
      <c r="H264" s="90">
        <v>231</v>
      </c>
      <c r="I264" s="115">
        <f t="shared" ref="I264:L265" si="25">I265</f>
        <v>0</v>
      </c>
      <c r="J264" s="127">
        <f t="shared" si="25"/>
        <v>0</v>
      </c>
      <c r="K264" s="116">
        <f t="shared" si="25"/>
        <v>0</v>
      </c>
      <c r="L264" s="116">
        <f t="shared" si="25"/>
        <v>0</v>
      </c>
    </row>
    <row r="265" spans="1:13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186</v>
      </c>
      <c r="H265" s="90">
        <v>232</v>
      </c>
      <c r="I265" s="115">
        <f t="shared" si="25"/>
        <v>0</v>
      </c>
      <c r="J265" s="127">
        <f t="shared" si="25"/>
        <v>0</v>
      </c>
      <c r="K265" s="116">
        <f t="shared" si="25"/>
        <v>0</v>
      </c>
      <c r="L265" s="116">
        <f t="shared" si="25"/>
        <v>0</v>
      </c>
    </row>
    <row r="266" spans="1:13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186</v>
      </c>
      <c r="H266" s="90">
        <v>233</v>
      </c>
      <c r="I266" s="139">
        <v>0</v>
      </c>
      <c r="J266" s="139">
        <v>0</v>
      </c>
      <c r="K266" s="139">
        <v>0</v>
      </c>
      <c r="L266" s="139">
        <v>0</v>
      </c>
    </row>
    <row r="267" spans="1:13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187</v>
      </c>
      <c r="H267" s="90">
        <v>234</v>
      </c>
      <c r="I267" s="115">
        <f>I268</f>
        <v>0</v>
      </c>
      <c r="J267" s="127">
        <f>J268</f>
        <v>0</v>
      </c>
      <c r="K267" s="116">
        <f>K268</f>
        <v>0</v>
      </c>
      <c r="L267" s="116">
        <f>L268</f>
        <v>0</v>
      </c>
    </row>
    <row r="268" spans="1:13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187</v>
      </c>
      <c r="H268" s="90">
        <v>235</v>
      </c>
      <c r="I268" s="115">
        <f>I269+I270</f>
        <v>0</v>
      </c>
      <c r="J268" s="115">
        <f>J269+J270</f>
        <v>0</v>
      </c>
      <c r="K268" s="115">
        <f>K269+K270</f>
        <v>0</v>
      </c>
      <c r="L268" s="115">
        <f>L269+L270</f>
        <v>0</v>
      </c>
    </row>
    <row r="269" spans="1:13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188</v>
      </c>
      <c r="H269" s="90">
        <v>236</v>
      </c>
      <c r="I269" s="120">
        <v>0</v>
      </c>
      <c r="J269" s="121">
        <v>0</v>
      </c>
      <c r="K269" s="121">
        <v>0</v>
      </c>
      <c r="L269" s="121">
        <v>0</v>
      </c>
      <c r="M269"/>
    </row>
    <row r="270" spans="1:13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189</v>
      </c>
      <c r="H270" s="90">
        <v>237</v>
      </c>
      <c r="I270" s="121">
        <v>0</v>
      </c>
      <c r="J270" s="121">
        <v>0</v>
      </c>
      <c r="K270" s="121">
        <v>0</v>
      </c>
      <c r="L270" s="121">
        <v>0</v>
      </c>
      <c r="M270"/>
    </row>
    <row r="271" spans="1:13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190</v>
      </c>
      <c r="H271" s="90">
        <v>238</v>
      </c>
      <c r="I271" s="115">
        <f>SUM(I272+I281+I285+I289+I293+I296+I299)</f>
        <v>0</v>
      </c>
      <c r="J271" s="127">
        <f>SUM(J272+J281+J285+J289+J293+J296+J299)</f>
        <v>0</v>
      </c>
      <c r="K271" s="116">
        <f>SUM(K272+K281+K285+K289+K293+K296+K299)</f>
        <v>0</v>
      </c>
      <c r="L271" s="116">
        <f>SUM(L272+L281+L285+L289+L293+L296+L299)</f>
        <v>0</v>
      </c>
      <c r="M271"/>
    </row>
    <row r="272" spans="1:13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191</v>
      </c>
      <c r="H272" s="90">
        <v>239</v>
      </c>
      <c r="I272" s="115">
        <f>I273</f>
        <v>0</v>
      </c>
      <c r="J272" s="115">
        <f>J273</f>
        <v>0</v>
      </c>
      <c r="K272" s="115">
        <f>K273</f>
        <v>0</v>
      </c>
      <c r="L272" s="115">
        <f>L273</f>
        <v>0</v>
      </c>
    </row>
    <row r="273" spans="1:13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169</v>
      </c>
      <c r="H273" s="90">
        <v>240</v>
      </c>
      <c r="I273" s="115">
        <f>SUM(I274)</f>
        <v>0</v>
      </c>
      <c r="J273" s="115">
        <f>SUM(J274)</f>
        <v>0</v>
      </c>
      <c r="K273" s="115">
        <f>SUM(K274)</f>
        <v>0</v>
      </c>
      <c r="L273" s="115">
        <f>SUM(L274)</f>
        <v>0</v>
      </c>
    </row>
    <row r="274" spans="1:13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169</v>
      </c>
      <c r="H274" s="90">
        <v>241</v>
      </c>
      <c r="I274" s="121">
        <v>0</v>
      </c>
      <c r="J274" s="121">
        <v>0</v>
      </c>
      <c r="K274" s="121">
        <v>0</v>
      </c>
      <c r="L274" s="121">
        <v>0</v>
      </c>
    </row>
    <row r="275" spans="1:13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192</v>
      </c>
      <c r="H275" s="90">
        <v>242</v>
      </c>
      <c r="I275" s="115">
        <f>SUM(I276:I277)</f>
        <v>0</v>
      </c>
      <c r="J275" s="115">
        <f>SUM(J276:J277)</f>
        <v>0</v>
      </c>
      <c r="K275" s="115">
        <f>SUM(K276:K277)</f>
        <v>0</v>
      </c>
      <c r="L275" s="115">
        <f>SUM(L276:L277)</f>
        <v>0</v>
      </c>
    </row>
    <row r="276" spans="1:13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171</v>
      </c>
      <c r="H276" s="90">
        <v>243</v>
      </c>
      <c r="I276" s="121">
        <v>0</v>
      </c>
      <c r="J276" s="120">
        <v>0</v>
      </c>
      <c r="K276" s="121">
        <v>0</v>
      </c>
      <c r="L276" s="121">
        <v>0</v>
      </c>
    </row>
    <row r="277" spans="1:13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172</v>
      </c>
      <c r="H277" s="90">
        <v>244</v>
      </c>
      <c r="I277" s="121">
        <v>0</v>
      </c>
      <c r="J277" s="120">
        <v>0</v>
      </c>
      <c r="K277" s="121">
        <v>0</v>
      </c>
      <c r="L277" s="121">
        <v>0</v>
      </c>
    </row>
    <row r="278" spans="1:13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173</v>
      </c>
      <c r="H278" s="90">
        <v>245</v>
      </c>
      <c r="I278" s="115">
        <f>SUM(I279:I280)</f>
        <v>0</v>
      </c>
      <c r="J278" s="115">
        <f>SUM(J279:J280)</f>
        <v>0</v>
      </c>
      <c r="K278" s="115">
        <f>SUM(K279:K280)</f>
        <v>0</v>
      </c>
      <c r="L278" s="115">
        <f>SUM(L279:L280)</f>
        <v>0</v>
      </c>
    </row>
    <row r="279" spans="1:13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174</v>
      </c>
      <c r="H279" s="90">
        <v>246</v>
      </c>
      <c r="I279" s="121">
        <v>0</v>
      </c>
      <c r="J279" s="120">
        <v>0</v>
      </c>
      <c r="K279" s="121">
        <v>0</v>
      </c>
      <c r="L279" s="121">
        <v>0</v>
      </c>
    </row>
    <row r="280" spans="1:13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193</v>
      </c>
      <c r="H280" s="90">
        <v>247</v>
      </c>
      <c r="I280" s="121">
        <v>0</v>
      </c>
      <c r="J280" s="120">
        <v>0</v>
      </c>
      <c r="K280" s="121">
        <v>0</v>
      </c>
      <c r="L280" s="121">
        <v>0</v>
      </c>
    </row>
    <row r="281" spans="1:13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194</v>
      </c>
      <c r="H281" s="90">
        <v>248</v>
      </c>
      <c r="I281" s="115">
        <f>I282</f>
        <v>0</v>
      </c>
      <c r="J281" s="116">
        <f>J282</f>
        <v>0</v>
      </c>
      <c r="K281" s="115">
        <f>K282</f>
        <v>0</v>
      </c>
      <c r="L281" s="116">
        <f>L282</f>
        <v>0</v>
      </c>
      <c r="M281"/>
    </row>
    <row r="282" spans="1:13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194</v>
      </c>
      <c r="H282" s="90">
        <v>249</v>
      </c>
      <c r="I282" s="122">
        <f>SUM(I283:I284)</f>
        <v>0</v>
      </c>
      <c r="J282" s="128">
        <f>SUM(J283:J284)</f>
        <v>0</v>
      </c>
      <c r="K282" s="123">
        <f>SUM(K283:K284)</f>
        <v>0</v>
      </c>
      <c r="L282" s="123">
        <f>SUM(L283:L284)</f>
        <v>0</v>
      </c>
      <c r="M282"/>
    </row>
    <row r="283" spans="1:13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195</v>
      </c>
      <c r="H283" s="90">
        <v>250</v>
      </c>
      <c r="I283" s="121">
        <v>0</v>
      </c>
      <c r="J283" s="121">
        <v>0</v>
      </c>
      <c r="K283" s="121">
        <v>0</v>
      </c>
      <c r="L283" s="121">
        <v>0</v>
      </c>
      <c r="M283"/>
    </row>
    <row r="284" spans="1:13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196</v>
      </c>
      <c r="H284" s="90">
        <v>251</v>
      </c>
      <c r="I284" s="121">
        <v>0</v>
      </c>
      <c r="J284" s="121">
        <v>0</v>
      </c>
      <c r="K284" s="121">
        <v>0</v>
      </c>
      <c r="L284" s="121">
        <v>0</v>
      </c>
      <c r="M284"/>
    </row>
    <row r="285" spans="1:13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197</v>
      </c>
      <c r="H285" s="90">
        <v>252</v>
      </c>
      <c r="I285" s="115">
        <f>I286</f>
        <v>0</v>
      </c>
      <c r="J285" s="127">
        <f>J286</f>
        <v>0</v>
      </c>
      <c r="K285" s="116">
        <f>K286</f>
        <v>0</v>
      </c>
      <c r="L285" s="116">
        <f>L286</f>
        <v>0</v>
      </c>
      <c r="M285"/>
    </row>
    <row r="286" spans="1:13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197</v>
      </c>
      <c r="H286" s="90">
        <v>253</v>
      </c>
      <c r="I286" s="115">
        <f>I287+I288</f>
        <v>0</v>
      </c>
      <c r="J286" s="115">
        <f>J287+J288</f>
        <v>0</v>
      </c>
      <c r="K286" s="115">
        <f>K287+K288</f>
        <v>0</v>
      </c>
      <c r="L286" s="115">
        <f>L287+L288</f>
        <v>0</v>
      </c>
      <c r="M286"/>
    </row>
    <row r="287" spans="1:13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198</v>
      </c>
      <c r="H287" s="90">
        <v>254</v>
      </c>
      <c r="I287" s="121">
        <v>0</v>
      </c>
      <c r="J287" s="121">
        <v>0</v>
      </c>
      <c r="K287" s="121">
        <v>0</v>
      </c>
      <c r="L287" s="121">
        <v>0</v>
      </c>
      <c r="M287"/>
    </row>
    <row r="288" spans="1:13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199</v>
      </c>
      <c r="H288" s="90">
        <v>255</v>
      </c>
      <c r="I288" s="121">
        <v>0</v>
      </c>
      <c r="J288" s="121">
        <v>0</v>
      </c>
      <c r="K288" s="121">
        <v>0</v>
      </c>
      <c r="L288" s="121">
        <v>0</v>
      </c>
      <c r="M288"/>
    </row>
    <row r="289" spans="1:13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200</v>
      </c>
      <c r="H289" s="90">
        <v>256</v>
      </c>
      <c r="I289" s="115">
        <f>I290</f>
        <v>0</v>
      </c>
      <c r="J289" s="127">
        <f>J290</f>
        <v>0</v>
      </c>
      <c r="K289" s="116">
        <f>K290</f>
        <v>0</v>
      </c>
      <c r="L289" s="116">
        <f>L290</f>
        <v>0</v>
      </c>
    </row>
    <row r="290" spans="1:13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200</v>
      </c>
      <c r="H290" s="90">
        <v>257</v>
      </c>
      <c r="I290" s="115">
        <f>SUM(I291:I292)</f>
        <v>0</v>
      </c>
      <c r="J290" s="127">
        <f>SUM(J291:J292)</f>
        <v>0</v>
      </c>
      <c r="K290" s="116">
        <f>SUM(K291:K292)</f>
        <v>0</v>
      </c>
      <c r="L290" s="116">
        <f>SUM(L291:L292)</f>
        <v>0</v>
      </c>
    </row>
    <row r="291" spans="1:13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201</v>
      </c>
      <c r="H291" s="90">
        <v>258</v>
      </c>
      <c r="I291" s="121">
        <v>0</v>
      </c>
      <c r="J291" s="121">
        <v>0</v>
      </c>
      <c r="K291" s="121">
        <v>0</v>
      </c>
      <c r="L291" s="121">
        <v>0</v>
      </c>
      <c r="M291"/>
    </row>
    <row r="292" spans="1:13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202</v>
      </c>
      <c r="H292" s="90">
        <v>259</v>
      </c>
      <c r="I292" s="121">
        <v>0</v>
      </c>
      <c r="J292" s="121">
        <v>0</v>
      </c>
      <c r="K292" s="121">
        <v>0</v>
      </c>
      <c r="L292" s="121">
        <v>0</v>
      </c>
      <c r="M292"/>
    </row>
    <row r="293" spans="1:13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203</v>
      </c>
      <c r="H293" s="90">
        <v>260</v>
      </c>
      <c r="I293" s="115">
        <f t="shared" ref="I293:L294" si="26">I294</f>
        <v>0</v>
      </c>
      <c r="J293" s="127">
        <f t="shared" si="26"/>
        <v>0</v>
      </c>
      <c r="K293" s="116">
        <f t="shared" si="26"/>
        <v>0</v>
      </c>
      <c r="L293" s="116">
        <f t="shared" si="26"/>
        <v>0</v>
      </c>
    </row>
    <row r="294" spans="1:13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203</v>
      </c>
      <c r="H294" s="90">
        <v>261</v>
      </c>
      <c r="I294" s="115">
        <f t="shared" si="26"/>
        <v>0</v>
      </c>
      <c r="J294" s="127">
        <f t="shared" si="26"/>
        <v>0</v>
      </c>
      <c r="K294" s="116">
        <f t="shared" si="26"/>
        <v>0</v>
      </c>
      <c r="L294" s="116">
        <f t="shared" si="26"/>
        <v>0</v>
      </c>
    </row>
    <row r="295" spans="1:13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203</v>
      </c>
      <c r="H295" s="90">
        <v>262</v>
      </c>
      <c r="I295" s="121">
        <v>0</v>
      </c>
      <c r="J295" s="121">
        <v>0</v>
      </c>
      <c r="K295" s="121">
        <v>0</v>
      </c>
      <c r="L295" s="121">
        <v>0</v>
      </c>
    </row>
    <row r="296" spans="1:13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186</v>
      </c>
      <c r="H296" s="90">
        <v>263</v>
      </c>
      <c r="I296" s="115">
        <f t="shared" ref="I296:L297" si="27">I297</f>
        <v>0</v>
      </c>
      <c r="J296" s="142">
        <f t="shared" si="27"/>
        <v>0</v>
      </c>
      <c r="K296" s="116">
        <f t="shared" si="27"/>
        <v>0</v>
      </c>
      <c r="L296" s="116">
        <f t="shared" si="27"/>
        <v>0</v>
      </c>
    </row>
    <row r="297" spans="1:13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186</v>
      </c>
      <c r="H297" s="90">
        <v>264</v>
      </c>
      <c r="I297" s="115">
        <f t="shared" si="27"/>
        <v>0</v>
      </c>
      <c r="J297" s="142">
        <f t="shared" si="27"/>
        <v>0</v>
      </c>
      <c r="K297" s="116">
        <f t="shared" si="27"/>
        <v>0</v>
      </c>
      <c r="L297" s="116">
        <f t="shared" si="27"/>
        <v>0</v>
      </c>
    </row>
    <row r="298" spans="1:13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186</v>
      </c>
      <c r="H298" s="90">
        <v>265</v>
      </c>
      <c r="I298" s="121">
        <v>0</v>
      </c>
      <c r="J298" s="121">
        <v>0</v>
      </c>
      <c r="K298" s="121">
        <v>0</v>
      </c>
      <c r="L298" s="121">
        <v>0</v>
      </c>
    </row>
    <row r="299" spans="1:13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187</v>
      </c>
      <c r="H299" s="90">
        <v>266</v>
      </c>
      <c r="I299" s="115">
        <f>I300</f>
        <v>0</v>
      </c>
      <c r="J299" s="142">
        <f>J300</f>
        <v>0</v>
      </c>
      <c r="K299" s="116">
        <f>K300</f>
        <v>0</v>
      </c>
      <c r="L299" s="116">
        <f>L300</f>
        <v>0</v>
      </c>
    </row>
    <row r="300" spans="1:13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187</v>
      </c>
      <c r="H300" s="90">
        <v>267</v>
      </c>
      <c r="I300" s="115">
        <f>I301+I302</f>
        <v>0</v>
      </c>
      <c r="J300" s="115">
        <f>J301+J302</f>
        <v>0</v>
      </c>
      <c r="K300" s="115">
        <f>K301+K302</f>
        <v>0</v>
      </c>
      <c r="L300" s="115">
        <f>L301+L302</f>
        <v>0</v>
      </c>
    </row>
    <row r="301" spans="1:13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188</v>
      </c>
      <c r="H301" s="90">
        <v>268</v>
      </c>
      <c r="I301" s="121">
        <v>0</v>
      </c>
      <c r="J301" s="121">
        <v>0</v>
      </c>
      <c r="K301" s="121">
        <v>0</v>
      </c>
      <c r="L301" s="121">
        <v>0</v>
      </c>
      <c r="M301"/>
    </row>
    <row r="302" spans="1:13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189</v>
      </c>
      <c r="H302" s="90">
        <v>269</v>
      </c>
      <c r="I302" s="121">
        <v>0</v>
      </c>
      <c r="J302" s="121">
        <v>0</v>
      </c>
      <c r="K302" s="121">
        <v>0</v>
      </c>
      <c r="L302" s="121">
        <v>0</v>
      </c>
      <c r="M302"/>
    </row>
    <row r="303" spans="1:13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204</v>
      </c>
      <c r="H303" s="90">
        <v>270</v>
      </c>
      <c r="I303" s="115">
        <f>SUM(I304+I336)</f>
        <v>0</v>
      </c>
      <c r="J303" s="142">
        <f>SUM(J304+J336)</f>
        <v>0</v>
      </c>
      <c r="K303" s="116">
        <f>SUM(K304+K336)</f>
        <v>0</v>
      </c>
      <c r="L303" s="116">
        <f>SUM(L304+L336)</f>
        <v>0</v>
      </c>
      <c r="M303"/>
    </row>
    <row r="304" spans="1:13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205</v>
      </c>
      <c r="H304" s="90">
        <v>271</v>
      </c>
      <c r="I304" s="115">
        <f>SUM(I305+I314+I318+I322+I326+I329+I332)</f>
        <v>0</v>
      </c>
      <c r="J304" s="142">
        <f>SUM(J305+J314+J318+J322+J326+J329+J332)</f>
        <v>0</v>
      </c>
      <c r="K304" s="116">
        <f>SUM(K305+K314+K318+K322+K326+K329+K332)</f>
        <v>0</v>
      </c>
      <c r="L304" s="116">
        <f>SUM(L305+L314+L318+L322+L326+L329+L332)</f>
        <v>0</v>
      </c>
      <c r="M304"/>
    </row>
    <row r="305" spans="1:13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191</v>
      </c>
      <c r="H305" s="90">
        <v>272</v>
      </c>
      <c r="I305" s="115">
        <f>SUM(I306+I308+I311)</f>
        <v>0</v>
      </c>
      <c r="J305" s="115">
        <f>SUM(J306+J308+J311)</f>
        <v>0</v>
      </c>
      <c r="K305" s="115">
        <f>SUM(K306+K308+K311)</f>
        <v>0</v>
      </c>
      <c r="L305" s="115">
        <f>SUM(L306+L308+L311)</f>
        <v>0</v>
      </c>
    </row>
    <row r="306" spans="1:13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169</v>
      </c>
      <c r="H306" s="90">
        <v>273</v>
      </c>
      <c r="I306" s="115">
        <f>SUM(I307:I307)</f>
        <v>0</v>
      </c>
      <c r="J306" s="142">
        <f>SUM(J307:J307)</f>
        <v>0</v>
      </c>
      <c r="K306" s="116">
        <f>SUM(K307:K307)</f>
        <v>0</v>
      </c>
      <c r="L306" s="116">
        <f>SUM(L307:L307)</f>
        <v>0</v>
      </c>
    </row>
    <row r="307" spans="1:13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169</v>
      </c>
      <c r="H307" s="90">
        <v>274</v>
      </c>
      <c r="I307" s="121">
        <v>0</v>
      </c>
      <c r="J307" s="121">
        <v>0</v>
      </c>
      <c r="K307" s="121">
        <v>0</v>
      </c>
      <c r="L307" s="121">
        <v>0</v>
      </c>
    </row>
    <row r="308" spans="1:13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192</v>
      </c>
      <c r="H308" s="90">
        <v>275</v>
      </c>
      <c r="I308" s="115">
        <f>SUM(I309:I310)</f>
        <v>0</v>
      </c>
      <c r="J308" s="115">
        <f>SUM(J309:J310)</f>
        <v>0</v>
      </c>
      <c r="K308" s="115">
        <f>SUM(K309:K310)</f>
        <v>0</v>
      </c>
      <c r="L308" s="115">
        <f>SUM(L309:L310)</f>
        <v>0</v>
      </c>
    </row>
    <row r="309" spans="1:13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171</v>
      </c>
      <c r="H309" s="90">
        <v>276</v>
      </c>
      <c r="I309" s="121">
        <v>0</v>
      </c>
      <c r="J309" s="121">
        <v>0</v>
      </c>
      <c r="K309" s="121">
        <v>0</v>
      </c>
      <c r="L309" s="121">
        <v>0</v>
      </c>
    </row>
    <row r="310" spans="1:13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172</v>
      </c>
      <c r="H310" s="90">
        <v>277</v>
      </c>
      <c r="I310" s="121">
        <v>0</v>
      </c>
      <c r="J310" s="121">
        <v>0</v>
      </c>
      <c r="K310" s="121">
        <v>0</v>
      </c>
      <c r="L310" s="121">
        <v>0</v>
      </c>
    </row>
    <row r="311" spans="1:13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173</v>
      </c>
      <c r="H311" s="90">
        <v>278</v>
      </c>
      <c r="I311" s="115">
        <f>SUM(I312:I313)</f>
        <v>0</v>
      </c>
      <c r="J311" s="115">
        <f>SUM(J312:J313)</f>
        <v>0</v>
      </c>
      <c r="K311" s="115">
        <f>SUM(K312:K313)</f>
        <v>0</v>
      </c>
      <c r="L311" s="115">
        <f>SUM(L312:L313)</f>
        <v>0</v>
      </c>
    </row>
    <row r="312" spans="1:13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174</v>
      </c>
      <c r="H312" s="90">
        <v>279</v>
      </c>
      <c r="I312" s="121">
        <v>0</v>
      </c>
      <c r="J312" s="121">
        <v>0</v>
      </c>
      <c r="K312" s="121">
        <v>0</v>
      </c>
      <c r="L312" s="121">
        <v>0</v>
      </c>
    </row>
    <row r="313" spans="1:13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193</v>
      </c>
      <c r="H313" s="90">
        <v>280</v>
      </c>
      <c r="I313" s="121">
        <v>0</v>
      </c>
      <c r="J313" s="121">
        <v>0</v>
      </c>
      <c r="K313" s="121">
        <v>0</v>
      </c>
      <c r="L313" s="121">
        <v>0</v>
      </c>
    </row>
    <row r="314" spans="1:13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206</v>
      </c>
      <c r="H314" s="90">
        <v>281</v>
      </c>
      <c r="I314" s="115">
        <f>I315</f>
        <v>0</v>
      </c>
      <c r="J314" s="142">
        <f>J315</f>
        <v>0</v>
      </c>
      <c r="K314" s="116">
        <f>K315</f>
        <v>0</v>
      </c>
      <c r="L314" s="116">
        <f>L315</f>
        <v>0</v>
      </c>
    </row>
    <row r="315" spans="1:13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206</v>
      </c>
      <c r="H315" s="90">
        <v>282</v>
      </c>
      <c r="I315" s="122">
        <f>SUM(I316:I317)</f>
        <v>0</v>
      </c>
      <c r="J315" s="143">
        <f>SUM(J316:J317)</f>
        <v>0</v>
      </c>
      <c r="K315" s="123">
        <f>SUM(K316:K317)</f>
        <v>0</v>
      </c>
      <c r="L315" s="123">
        <f>SUM(L316:L317)</f>
        <v>0</v>
      </c>
    </row>
    <row r="316" spans="1:13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207</v>
      </c>
      <c r="H316" s="90">
        <v>283</v>
      </c>
      <c r="I316" s="121">
        <v>0</v>
      </c>
      <c r="J316" s="121">
        <v>0</v>
      </c>
      <c r="K316" s="121">
        <v>0</v>
      </c>
      <c r="L316" s="121">
        <v>0</v>
      </c>
      <c r="M316"/>
    </row>
    <row r="317" spans="1:13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208</v>
      </c>
      <c r="H317" s="90">
        <v>284</v>
      </c>
      <c r="I317" s="121">
        <v>0</v>
      </c>
      <c r="J317" s="121">
        <v>0</v>
      </c>
      <c r="K317" s="121">
        <v>0</v>
      </c>
      <c r="L317" s="121">
        <v>0</v>
      </c>
    </row>
    <row r="318" spans="1:13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209</v>
      </c>
      <c r="H318" s="90">
        <v>285</v>
      </c>
      <c r="I318" s="115">
        <f>I319</f>
        <v>0</v>
      </c>
      <c r="J318" s="142">
        <f>J319</f>
        <v>0</v>
      </c>
      <c r="K318" s="116">
        <f>K319</f>
        <v>0</v>
      </c>
      <c r="L318" s="116">
        <f>L319</f>
        <v>0</v>
      </c>
      <c r="M318"/>
    </row>
    <row r="319" spans="1:13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209</v>
      </c>
      <c r="H319" s="90">
        <v>286</v>
      </c>
      <c r="I319" s="116">
        <f>I320+I321</f>
        <v>0</v>
      </c>
      <c r="J319" s="116">
        <f>J320+J321</f>
        <v>0</v>
      </c>
      <c r="K319" s="116">
        <f>K320+K321</f>
        <v>0</v>
      </c>
      <c r="L319" s="116">
        <f>L320+L321</f>
        <v>0</v>
      </c>
      <c r="M319"/>
    </row>
    <row r="320" spans="1:13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210</v>
      </c>
      <c r="H320" s="90">
        <v>287</v>
      </c>
      <c r="I320" s="139">
        <v>0</v>
      </c>
      <c r="J320" s="139">
        <v>0</v>
      </c>
      <c r="K320" s="139">
        <v>0</v>
      </c>
      <c r="L320" s="138">
        <v>0</v>
      </c>
      <c r="M320"/>
    </row>
    <row r="321" spans="1:13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211</v>
      </c>
      <c r="H321" s="90">
        <v>288</v>
      </c>
      <c r="I321" s="121">
        <v>0</v>
      </c>
      <c r="J321" s="121">
        <v>0</v>
      </c>
      <c r="K321" s="121">
        <v>0</v>
      </c>
      <c r="L321" s="121">
        <v>0</v>
      </c>
      <c r="M321"/>
    </row>
    <row r="322" spans="1:13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212</v>
      </c>
      <c r="H322" s="90">
        <v>289</v>
      </c>
      <c r="I322" s="115">
        <f>I323</f>
        <v>0</v>
      </c>
      <c r="J322" s="142">
        <f>J323</f>
        <v>0</v>
      </c>
      <c r="K322" s="116">
        <f>K323</f>
        <v>0</v>
      </c>
      <c r="L322" s="116">
        <f>L323</f>
        <v>0</v>
      </c>
    </row>
    <row r="323" spans="1:13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212</v>
      </c>
      <c r="H323" s="90">
        <v>290</v>
      </c>
      <c r="I323" s="115">
        <f>SUM(I324:I325)</f>
        <v>0</v>
      </c>
      <c r="J323" s="115">
        <f>SUM(J324:J325)</f>
        <v>0</v>
      </c>
      <c r="K323" s="115">
        <f>SUM(K324:K325)</f>
        <v>0</v>
      </c>
      <c r="L323" s="115">
        <f>SUM(L324:L325)</f>
        <v>0</v>
      </c>
    </row>
    <row r="324" spans="1:13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213</v>
      </c>
      <c r="H324" s="90">
        <v>291</v>
      </c>
      <c r="I324" s="120">
        <v>0</v>
      </c>
      <c r="J324" s="121">
        <v>0</v>
      </c>
      <c r="K324" s="121">
        <v>0</v>
      </c>
      <c r="L324" s="120">
        <v>0</v>
      </c>
    </row>
    <row r="325" spans="1:13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214</v>
      </c>
      <c r="H325" s="90">
        <v>292</v>
      </c>
      <c r="I325" s="121">
        <v>0</v>
      </c>
      <c r="J325" s="139">
        <v>0</v>
      </c>
      <c r="K325" s="139">
        <v>0</v>
      </c>
      <c r="L325" s="138">
        <v>0</v>
      </c>
    </row>
    <row r="326" spans="1:13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215</v>
      </c>
      <c r="H326" s="90">
        <v>293</v>
      </c>
      <c r="I326" s="123">
        <f t="shared" ref="I326:L327" si="28">I327</f>
        <v>0</v>
      </c>
      <c r="J326" s="142">
        <f t="shared" si="28"/>
        <v>0</v>
      </c>
      <c r="K326" s="116">
        <f t="shared" si="28"/>
        <v>0</v>
      </c>
      <c r="L326" s="116">
        <f t="shared" si="28"/>
        <v>0</v>
      </c>
    </row>
    <row r="327" spans="1:13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215</v>
      </c>
      <c r="H327" s="90">
        <v>294</v>
      </c>
      <c r="I327" s="116">
        <f t="shared" si="28"/>
        <v>0</v>
      </c>
      <c r="J327" s="143">
        <f t="shared" si="28"/>
        <v>0</v>
      </c>
      <c r="K327" s="123">
        <f t="shared" si="28"/>
        <v>0</v>
      </c>
      <c r="L327" s="123">
        <f t="shared" si="28"/>
        <v>0</v>
      </c>
    </row>
    <row r="328" spans="1:13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216</v>
      </c>
      <c r="H328" s="90">
        <v>295</v>
      </c>
      <c r="I328" s="121">
        <v>0</v>
      </c>
      <c r="J328" s="139">
        <v>0</v>
      </c>
      <c r="K328" s="139">
        <v>0</v>
      </c>
      <c r="L328" s="138">
        <v>0</v>
      </c>
    </row>
    <row r="329" spans="1:13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186</v>
      </c>
      <c r="H329" s="90">
        <v>296</v>
      </c>
      <c r="I329" s="116">
        <f t="shared" ref="I329:L330" si="29">I330</f>
        <v>0</v>
      </c>
      <c r="J329" s="142">
        <f t="shared" si="29"/>
        <v>0</v>
      </c>
      <c r="K329" s="116">
        <f t="shared" si="29"/>
        <v>0</v>
      </c>
      <c r="L329" s="116">
        <f t="shared" si="29"/>
        <v>0</v>
      </c>
    </row>
    <row r="330" spans="1:13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186</v>
      </c>
      <c r="H330" s="90">
        <v>297</v>
      </c>
      <c r="I330" s="115">
        <f t="shared" si="29"/>
        <v>0</v>
      </c>
      <c r="J330" s="142">
        <f t="shared" si="29"/>
        <v>0</v>
      </c>
      <c r="K330" s="116">
        <f t="shared" si="29"/>
        <v>0</v>
      </c>
      <c r="L330" s="116">
        <f t="shared" si="29"/>
        <v>0</v>
      </c>
    </row>
    <row r="331" spans="1:13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186</v>
      </c>
      <c r="H331" s="90">
        <v>298</v>
      </c>
      <c r="I331" s="139">
        <v>0</v>
      </c>
      <c r="J331" s="139">
        <v>0</v>
      </c>
      <c r="K331" s="139">
        <v>0</v>
      </c>
      <c r="L331" s="138">
        <v>0</v>
      </c>
    </row>
    <row r="332" spans="1:13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217</v>
      </c>
      <c r="H332" s="90">
        <v>299</v>
      </c>
      <c r="I332" s="115">
        <f>I333</f>
        <v>0</v>
      </c>
      <c r="J332" s="142">
        <f>J333</f>
        <v>0</v>
      </c>
      <c r="K332" s="116">
        <f>K333</f>
        <v>0</v>
      </c>
      <c r="L332" s="116">
        <f>L333</f>
        <v>0</v>
      </c>
    </row>
    <row r="333" spans="1:13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217</v>
      </c>
      <c r="H333" s="90">
        <v>300</v>
      </c>
      <c r="I333" s="115">
        <f>I334+I335</f>
        <v>0</v>
      </c>
      <c r="J333" s="115">
        <f>J334+J335</f>
        <v>0</v>
      </c>
      <c r="K333" s="115">
        <f>K334+K335</f>
        <v>0</v>
      </c>
      <c r="L333" s="115">
        <f>L334+L335</f>
        <v>0</v>
      </c>
    </row>
    <row r="334" spans="1:13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218</v>
      </c>
      <c r="H334" s="90">
        <v>301</v>
      </c>
      <c r="I334" s="139">
        <v>0</v>
      </c>
      <c r="J334" s="139">
        <v>0</v>
      </c>
      <c r="K334" s="139">
        <v>0</v>
      </c>
      <c r="L334" s="138">
        <v>0</v>
      </c>
      <c r="M334"/>
    </row>
    <row r="335" spans="1:13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219</v>
      </c>
      <c r="H335" s="90">
        <v>302</v>
      </c>
      <c r="I335" s="121">
        <v>0</v>
      </c>
      <c r="J335" s="121">
        <v>0</v>
      </c>
      <c r="K335" s="121">
        <v>0</v>
      </c>
      <c r="L335" s="121">
        <v>0</v>
      </c>
      <c r="M335"/>
    </row>
    <row r="336" spans="1:13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220</v>
      </c>
      <c r="H336" s="90">
        <v>303</v>
      </c>
      <c r="I336" s="115">
        <f>SUM(I337+I346+I350+I354+I358+I361+I364)</f>
        <v>0</v>
      </c>
      <c r="J336" s="142">
        <f>SUM(J337+J346+J350+J354+J358+J361+J364)</f>
        <v>0</v>
      </c>
      <c r="K336" s="116">
        <f>SUM(K337+K346+K350+K354+K358+K361+K364)</f>
        <v>0</v>
      </c>
      <c r="L336" s="116">
        <f>SUM(L337+L346+L350+L354+L358+L361+L364)</f>
        <v>0</v>
      </c>
      <c r="M336"/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168</v>
      </c>
      <c r="H337" s="90">
        <v>304</v>
      </c>
      <c r="I337" s="115">
        <f>I338</f>
        <v>0</v>
      </c>
      <c r="J337" s="142">
        <f>J338</f>
        <v>0</v>
      </c>
      <c r="K337" s="116">
        <f>K338</f>
        <v>0</v>
      </c>
      <c r="L337" s="116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168</v>
      </c>
      <c r="H338" s="90">
        <v>305</v>
      </c>
      <c r="I338" s="115">
        <f>SUM(I339:I339)</f>
        <v>0</v>
      </c>
      <c r="J338" s="115">
        <f>SUM(J339:J339)</f>
        <v>0</v>
      </c>
      <c r="K338" s="115">
        <f>SUM(K339:K339)</f>
        <v>0</v>
      </c>
      <c r="L338" s="115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169</v>
      </c>
      <c r="H339" s="90">
        <v>306</v>
      </c>
      <c r="I339" s="139">
        <v>0</v>
      </c>
      <c r="J339" s="139">
        <v>0</v>
      </c>
      <c r="K339" s="139">
        <v>0</v>
      </c>
      <c r="L339" s="138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192</v>
      </c>
      <c r="H340" s="90">
        <v>307</v>
      </c>
      <c r="I340" s="115">
        <f>SUM(I341:I342)</f>
        <v>0</v>
      </c>
      <c r="J340" s="115">
        <f>SUM(J341:J342)</f>
        <v>0</v>
      </c>
      <c r="K340" s="115">
        <f>SUM(K341:K342)</f>
        <v>0</v>
      </c>
      <c r="L340" s="115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171</v>
      </c>
      <c r="H341" s="90">
        <v>308</v>
      </c>
      <c r="I341" s="139">
        <v>0</v>
      </c>
      <c r="J341" s="139">
        <v>0</v>
      </c>
      <c r="K341" s="139">
        <v>0</v>
      </c>
      <c r="L341" s="138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172</v>
      </c>
      <c r="H342" s="90">
        <v>309</v>
      </c>
      <c r="I342" s="121">
        <v>0</v>
      </c>
      <c r="J342" s="121">
        <v>0</v>
      </c>
      <c r="K342" s="121">
        <v>0</v>
      </c>
      <c r="L342" s="121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173</v>
      </c>
      <c r="H343" s="90">
        <v>310</v>
      </c>
      <c r="I343" s="115">
        <f>SUM(I344:I345)</f>
        <v>0</v>
      </c>
      <c r="J343" s="115">
        <f>SUM(J344:J345)</f>
        <v>0</v>
      </c>
      <c r="K343" s="115">
        <f>SUM(K344:K345)</f>
        <v>0</v>
      </c>
      <c r="L343" s="115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174</v>
      </c>
      <c r="H344" s="90">
        <v>311</v>
      </c>
      <c r="I344" s="121">
        <v>0</v>
      </c>
      <c r="J344" s="121">
        <v>0</v>
      </c>
      <c r="K344" s="121">
        <v>0</v>
      </c>
      <c r="L344" s="121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193</v>
      </c>
      <c r="H345" s="90">
        <v>312</v>
      </c>
      <c r="I345" s="126">
        <v>0</v>
      </c>
      <c r="J345" s="144">
        <v>0</v>
      </c>
      <c r="K345" s="126">
        <v>0</v>
      </c>
      <c r="L345" s="126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206</v>
      </c>
      <c r="H346" s="90">
        <v>313</v>
      </c>
      <c r="I346" s="124">
        <f>I347</f>
        <v>0</v>
      </c>
      <c r="J346" s="145">
        <f>J347</f>
        <v>0</v>
      </c>
      <c r="K346" s="125">
        <f>K347</f>
        <v>0</v>
      </c>
      <c r="L346" s="125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206</v>
      </c>
      <c r="H347" s="90">
        <v>314</v>
      </c>
      <c r="I347" s="115">
        <f>SUM(I348:I349)</f>
        <v>0</v>
      </c>
      <c r="J347" s="127">
        <f>SUM(J348:J349)</f>
        <v>0</v>
      </c>
      <c r="K347" s="116">
        <f>SUM(K348:K349)</f>
        <v>0</v>
      </c>
      <c r="L347" s="116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207</v>
      </c>
      <c r="H348" s="90">
        <v>315</v>
      </c>
      <c r="I348" s="121">
        <v>0</v>
      </c>
      <c r="J348" s="121">
        <v>0</v>
      </c>
      <c r="K348" s="121">
        <v>0</v>
      </c>
      <c r="L348" s="121">
        <v>0</v>
      </c>
      <c r="M348"/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208</v>
      </c>
      <c r="H349" s="90">
        <v>316</v>
      </c>
      <c r="I349" s="121">
        <v>0</v>
      </c>
      <c r="J349" s="121">
        <v>0</v>
      </c>
      <c r="K349" s="121">
        <v>0</v>
      </c>
      <c r="L349" s="121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209</v>
      </c>
      <c r="H350" s="90">
        <v>317</v>
      </c>
      <c r="I350" s="115">
        <f>I351</f>
        <v>0</v>
      </c>
      <c r="J350" s="127">
        <f>J351</f>
        <v>0</v>
      </c>
      <c r="K350" s="116">
        <f>K351</f>
        <v>0</v>
      </c>
      <c r="L350" s="116">
        <f>L351</f>
        <v>0</v>
      </c>
      <c r="M350"/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209</v>
      </c>
      <c r="H351" s="90">
        <v>318</v>
      </c>
      <c r="I351" s="115">
        <f>I352+I353</f>
        <v>0</v>
      </c>
      <c r="J351" s="115">
        <f>J352+J353</f>
        <v>0</v>
      </c>
      <c r="K351" s="115">
        <f>K352+K353</f>
        <v>0</v>
      </c>
      <c r="L351" s="115">
        <f>L352+L353</f>
        <v>0</v>
      </c>
      <c r="M351"/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210</v>
      </c>
      <c r="H352" s="90">
        <v>319</v>
      </c>
      <c r="I352" s="139">
        <v>0</v>
      </c>
      <c r="J352" s="139">
        <v>0</v>
      </c>
      <c r="K352" s="139">
        <v>0</v>
      </c>
      <c r="L352" s="138">
        <v>0</v>
      </c>
      <c r="M352"/>
    </row>
    <row r="353" spans="1:13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211</v>
      </c>
      <c r="H353" s="90">
        <v>320</v>
      </c>
      <c r="I353" s="121">
        <v>0</v>
      </c>
      <c r="J353" s="121">
        <v>0</v>
      </c>
      <c r="K353" s="121">
        <v>0</v>
      </c>
      <c r="L353" s="121">
        <v>0</v>
      </c>
      <c r="M353"/>
    </row>
    <row r="354" spans="1:13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212</v>
      </c>
      <c r="H354" s="90">
        <v>321</v>
      </c>
      <c r="I354" s="115">
        <f>I355</f>
        <v>0</v>
      </c>
      <c r="J354" s="127">
        <f>J355</f>
        <v>0</v>
      </c>
      <c r="K354" s="116">
        <f>K355</f>
        <v>0</v>
      </c>
      <c r="L354" s="116">
        <f>L355</f>
        <v>0</v>
      </c>
    </row>
    <row r="355" spans="1:13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212</v>
      </c>
      <c r="H355" s="90">
        <v>322</v>
      </c>
      <c r="I355" s="122">
        <f>SUM(I356:I357)</f>
        <v>0</v>
      </c>
      <c r="J355" s="128">
        <f>SUM(J356:J357)</f>
        <v>0</v>
      </c>
      <c r="K355" s="123">
        <f>SUM(K356:K357)</f>
        <v>0</v>
      </c>
      <c r="L355" s="123">
        <f>SUM(L356:L357)</f>
        <v>0</v>
      </c>
    </row>
    <row r="356" spans="1:13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213</v>
      </c>
      <c r="H356" s="90">
        <v>323</v>
      </c>
      <c r="I356" s="121">
        <v>0</v>
      </c>
      <c r="J356" s="121">
        <v>0</v>
      </c>
      <c r="K356" s="121">
        <v>0</v>
      </c>
      <c r="L356" s="121">
        <v>0</v>
      </c>
    </row>
    <row r="357" spans="1:13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221</v>
      </c>
      <c r="H357" s="90">
        <v>324</v>
      </c>
      <c r="I357" s="121">
        <v>0</v>
      </c>
      <c r="J357" s="121">
        <v>0</v>
      </c>
      <c r="K357" s="121">
        <v>0</v>
      </c>
      <c r="L357" s="121">
        <v>0</v>
      </c>
    </row>
    <row r="358" spans="1:13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215</v>
      </c>
      <c r="H358" s="90">
        <v>325</v>
      </c>
      <c r="I358" s="115">
        <f t="shared" ref="I358:L359" si="30">I359</f>
        <v>0</v>
      </c>
      <c r="J358" s="127">
        <f t="shared" si="30"/>
        <v>0</v>
      </c>
      <c r="K358" s="116">
        <f t="shared" si="30"/>
        <v>0</v>
      </c>
      <c r="L358" s="116">
        <f t="shared" si="30"/>
        <v>0</v>
      </c>
    </row>
    <row r="359" spans="1:13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215</v>
      </c>
      <c r="H359" s="90">
        <v>326</v>
      </c>
      <c r="I359" s="122">
        <f t="shared" si="30"/>
        <v>0</v>
      </c>
      <c r="J359" s="128">
        <f t="shared" si="30"/>
        <v>0</v>
      </c>
      <c r="K359" s="123">
        <f t="shared" si="30"/>
        <v>0</v>
      </c>
      <c r="L359" s="123">
        <f t="shared" si="30"/>
        <v>0</v>
      </c>
    </row>
    <row r="360" spans="1:13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215</v>
      </c>
      <c r="H360" s="90">
        <v>327</v>
      </c>
      <c r="I360" s="139">
        <v>0</v>
      </c>
      <c r="J360" s="139">
        <v>0</v>
      </c>
      <c r="K360" s="139">
        <v>0</v>
      </c>
      <c r="L360" s="138">
        <v>0</v>
      </c>
    </row>
    <row r="361" spans="1:13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186</v>
      </c>
      <c r="H361" s="90">
        <v>328</v>
      </c>
      <c r="I361" s="115">
        <f t="shared" ref="I361:L362" si="31">I362</f>
        <v>0</v>
      </c>
      <c r="J361" s="127">
        <f t="shared" si="31"/>
        <v>0</v>
      </c>
      <c r="K361" s="116">
        <f t="shared" si="31"/>
        <v>0</v>
      </c>
      <c r="L361" s="116">
        <f t="shared" si="31"/>
        <v>0</v>
      </c>
    </row>
    <row r="362" spans="1:13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186</v>
      </c>
      <c r="H362" s="90">
        <v>329</v>
      </c>
      <c r="I362" s="115">
        <f t="shared" si="31"/>
        <v>0</v>
      </c>
      <c r="J362" s="127">
        <f t="shared" si="31"/>
        <v>0</v>
      </c>
      <c r="K362" s="116">
        <f t="shared" si="31"/>
        <v>0</v>
      </c>
      <c r="L362" s="116">
        <f t="shared" si="31"/>
        <v>0</v>
      </c>
    </row>
    <row r="363" spans="1:13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186</v>
      </c>
      <c r="H363" s="90">
        <v>330</v>
      </c>
      <c r="I363" s="139">
        <v>0</v>
      </c>
      <c r="J363" s="139">
        <v>0</v>
      </c>
      <c r="K363" s="139">
        <v>0</v>
      </c>
      <c r="L363" s="138">
        <v>0</v>
      </c>
    </row>
    <row r="364" spans="1:13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217</v>
      </c>
      <c r="H364" s="90">
        <v>331</v>
      </c>
      <c r="I364" s="115">
        <f>I365</f>
        <v>0</v>
      </c>
      <c r="J364" s="127">
        <f>J365</f>
        <v>0</v>
      </c>
      <c r="K364" s="116">
        <f>K365</f>
        <v>0</v>
      </c>
      <c r="L364" s="116">
        <f>L365</f>
        <v>0</v>
      </c>
    </row>
    <row r="365" spans="1:13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217</v>
      </c>
      <c r="H365" s="90">
        <v>332</v>
      </c>
      <c r="I365" s="115">
        <f>SUM(I366:I367)</f>
        <v>0</v>
      </c>
      <c r="J365" s="115">
        <f>SUM(J366:J367)</f>
        <v>0</v>
      </c>
      <c r="K365" s="115">
        <f>SUM(K366:K367)</f>
        <v>0</v>
      </c>
      <c r="L365" s="115">
        <f>SUM(L366:L367)</f>
        <v>0</v>
      </c>
    </row>
    <row r="366" spans="1:13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218</v>
      </c>
      <c r="H366" s="90">
        <v>333</v>
      </c>
      <c r="I366" s="139">
        <v>0</v>
      </c>
      <c r="J366" s="139">
        <v>0</v>
      </c>
      <c r="K366" s="139">
        <v>0</v>
      </c>
      <c r="L366" s="138">
        <v>0</v>
      </c>
      <c r="M366"/>
    </row>
    <row r="367" spans="1:13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219</v>
      </c>
      <c r="H367" s="90">
        <v>334</v>
      </c>
      <c r="I367" s="121">
        <v>0</v>
      </c>
      <c r="J367" s="121">
        <v>0</v>
      </c>
      <c r="K367" s="121">
        <v>0</v>
      </c>
      <c r="L367" s="121">
        <v>0</v>
      </c>
      <c r="M367"/>
    </row>
    <row r="368" spans="1:13">
      <c r="A368" s="102"/>
      <c r="B368" s="102"/>
      <c r="C368" s="103"/>
      <c r="D368" s="104"/>
      <c r="E368" s="105"/>
      <c r="F368" s="106"/>
      <c r="G368" s="107" t="s">
        <v>222</v>
      </c>
      <c r="H368" s="90">
        <v>335</v>
      </c>
      <c r="I368" s="130">
        <f>SUM(I34+I184)</f>
        <v>832680</v>
      </c>
      <c r="J368" s="130">
        <f>SUM(J34+J184)</f>
        <v>832680</v>
      </c>
      <c r="K368" s="130">
        <f>SUM(K34+K184)</f>
        <v>832632.4</v>
      </c>
      <c r="L368" s="130">
        <f>SUM(L34+L184)</f>
        <v>832632.4</v>
      </c>
    </row>
    <row r="369" spans="1:12">
      <c r="G369" s="53"/>
      <c r="H369" s="7"/>
      <c r="I369" s="108"/>
      <c r="J369" s="109"/>
      <c r="K369" s="109"/>
      <c r="L369" s="109"/>
    </row>
    <row r="370" spans="1:12">
      <c r="A370" s="155"/>
      <c r="B370" s="155"/>
      <c r="C370" s="155"/>
      <c r="D370" s="495" t="s">
        <v>223</v>
      </c>
      <c r="E370" s="495"/>
      <c r="F370" s="495"/>
      <c r="G370" s="495"/>
      <c r="H370" s="153"/>
      <c r="I370" s="111"/>
      <c r="J370" s="109"/>
      <c r="K370" s="495" t="s">
        <v>224</v>
      </c>
      <c r="L370" s="495"/>
    </row>
    <row r="371" spans="1:12" ht="18.75" customHeight="1">
      <c r="A371" s="154" t="s">
        <v>225</v>
      </c>
      <c r="B371" s="154"/>
      <c r="C371" s="154"/>
      <c r="D371" s="154"/>
      <c r="E371" s="154"/>
      <c r="F371" s="154"/>
      <c r="G371" s="154"/>
      <c r="I371" s="148" t="s">
        <v>226</v>
      </c>
      <c r="K371" s="496" t="s">
        <v>227</v>
      </c>
      <c r="L371" s="496"/>
    </row>
    <row r="372" spans="1:12" ht="15.75" customHeight="1">
      <c r="D372" s="147"/>
      <c r="I372" s="14"/>
      <c r="K372" s="14"/>
      <c r="L372" s="14"/>
    </row>
    <row r="373" spans="1:12" ht="15.75" customHeight="1">
      <c r="A373" s="512" t="s">
        <v>228</v>
      </c>
      <c r="B373" s="512"/>
      <c r="C373" s="512"/>
      <c r="D373" s="512"/>
      <c r="E373" s="512"/>
      <c r="F373" s="512"/>
      <c r="G373" s="512"/>
      <c r="I373" s="14"/>
      <c r="K373" s="495" t="s">
        <v>229</v>
      </c>
      <c r="L373" s="495"/>
    </row>
    <row r="374" spans="1:12" ht="24.75" customHeight="1">
      <c r="A374" s="511" t="s">
        <v>230</v>
      </c>
      <c r="B374" s="511"/>
      <c r="C374" s="511"/>
      <c r="D374" s="511"/>
      <c r="E374" s="511"/>
      <c r="F374" s="511"/>
      <c r="G374" s="511"/>
      <c r="H374" s="150"/>
      <c r="I374" s="15" t="s">
        <v>226</v>
      </c>
      <c r="K374" s="496" t="s">
        <v>227</v>
      </c>
      <c r="L374" s="496"/>
    </row>
  </sheetData>
  <mergeCells count="30">
    <mergeCell ref="K373:L373"/>
    <mergeCell ref="A374:G374"/>
    <mergeCell ref="K374:L374"/>
    <mergeCell ref="A373:G373"/>
    <mergeCell ref="K31:K32"/>
    <mergeCell ref="L31:L32"/>
    <mergeCell ref="A33:F33"/>
    <mergeCell ref="D370:G370"/>
    <mergeCell ref="K370:L370"/>
    <mergeCell ref="K371:L371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19685039370078741" right="0.19685039370078741" top="0.19685039370078741" bottom="0.19685039370078741" header="3.937007874015748E-2" footer="3.937007874015748E-2"/>
  <pageSetup paperSize="9" scale="5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08152-94C3-4538-8899-840423470CCF}">
  <sheetPr>
    <pageSetUpPr fitToPage="1"/>
  </sheetPr>
  <dimension ref="A1:S374"/>
  <sheetViews>
    <sheetView topLeftCell="A47" workbookViewId="0">
      <selection activeCell="U63" sqref="U63"/>
    </sheetView>
  </sheetViews>
  <sheetFormatPr defaultRowHeight="15"/>
  <cols>
    <col min="1" max="4" width="2" style="36" customWidth="1"/>
    <col min="5" max="5" width="2.140625" style="36" customWidth="1"/>
    <col min="6" max="6" width="3" style="150" customWidth="1"/>
    <col min="7" max="7" width="34.85546875" style="36" customWidth="1"/>
    <col min="8" max="8" width="3.85546875" style="36" customWidth="1"/>
    <col min="9" max="9" width="10" style="36" customWidth="1"/>
    <col min="10" max="10" width="11.140625" style="36" customWidth="1"/>
    <col min="11" max="11" width="11" style="36" customWidth="1"/>
    <col min="12" max="12" width="10.5703125" style="36" customWidth="1"/>
    <col min="13" max="13" width="0.140625" style="36" hidden="1" customWidth="1"/>
    <col min="14" max="14" width="6.140625" style="36" hidden="1" customWidth="1"/>
    <col min="15" max="15" width="5.5703125" style="36" hidden="1" customWidth="1"/>
    <col min="16" max="16" width="9.140625" style="22"/>
  </cols>
  <sheetData>
    <row r="1" spans="1:15">
      <c r="G1" s="1"/>
      <c r="H1" s="3"/>
      <c r="I1" s="21"/>
      <c r="J1" s="152" t="s">
        <v>0</v>
      </c>
      <c r="K1" s="152"/>
      <c r="L1" s="152"/>
      <c r="M1" s="16"/>
      <c r="N1" s="152"/>
      <c r="O1" s="152"/>
    </row>
    <row r="2" spans="1:15">
      <c r="H2" s="3"/>
      <c r="I2" s="22"/>
      <c r="J2" s="152" t="s">
        <v>1</v>
      </c>
      <c r="K2" s="152"/>
      <c r="L2" s="152"/>
      <c r="M2" s="16"/>
      <c r="N2" s="152"/>
      <c r="O2" s="152"/>
    </row>
    <row r="3" spans="1:15">
      <c r="H3" s="23"/>
      <c r="I3" s="3"/>
      <c r="J3" s="152" t="s">
        <v>2</v>
      </c>
      <c r="K3" s="152"/>
      <c r="L3" s="152"/>
      <c r="M3" s="16"/>
      <c r="N3" s="152"/>
      <c r="O3" s="152"/>
    </row>
    <row r="4" spans="1:15">
      <c r="G4" s="4" t="s">
        <v>3</v>
      </c>
      <c r="H4" s="3"/>
      <c r="I4" s="22"/>
      <c r="J4" s="152" t="s">
        <v>4</v>
      </c>
      <c r="K4" s="152"/>
      <c r="L4" s="152"/>
      <c r="M4" s="16"/>
      <c r="N4" s="152"/>
      <c r="O4" s="152"/>
    </row>
    <row r="5" spans="1:15">
      <c r="H5" s="3"/>
      <c r="I5" s="22"/>
      <c r="J5" s="152" t="s">
        <v>5</v>
      </c>
      <c r="K5" s="152"/>
      <c r="L5" s="152"/>
      <c r="M5" s="16"/>
      <c r="N5" s="152"/>
      <c r="O5" s="152"/>
    </row>
    <row r="6" spans="1:15" ht="6" customHeight="1">
      <c r="H6" s="3"/>
      <c r="I6" s="22"/>
      <c r="J6" s="152"/>
      <c r="K6" s="152"/>
      <c r="L6" s="152"/>
      <c r="M6" s="16"/>
      <c r="N6" s="152"/>
      <c r="O6" s="152"/>
    </row>
    <row r="7" spans="1:15" ht="30" customHeight="1">
      <c r="A7" s="513" t="s">
        <v>6</v>
      </c>
      <c r="B7" s="513"/>
      <c r="C7" s="513"/>
      <c r="D7" s="513"/>
      <c r="E7" s="513"/>
      <c r="F7" s="513"/>
      <c r="G7" s="513"/>
      <c r="H7" s="513"/>
      <c r="I7" s="513"/>
      <c r="J7" s="513"/>
      <c r="K7" s="513"/>
      <c r="L7" s="513"/>
      <c r="M7" s="16"/>
    </row>
    <row r="8" spans="1:15" ht="11.25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514" t="s">
        <v>7</v>
      </c>
      <c r="B9" s="514"/>
      <c r="C9" s="514"/>
      <c r="D9" s="514"/>
      <c r="E9" s="514"/>
      <c r="F9" s="514"/>
      <c r="G9" s="514"/>
      <c r="H9" s="514"/>
      <c r="I9" s="514"/>
      <c r="J9" s="514"/>
      <c r="K9" s="514"/>
      <c r="L9" s="514"/>
      <c r="M9" s="16"/>
    </row>
    <row r="10" spans="1:15">
      <c r="A10" s="515" t="s">
        <v>8</v>
      </c>
      <c r="B10" s="515"/>
      <c r="C10" s="515"/>
      <c r="D10" s="515"/>
      <c r="E10" s="515"/>
      <c r="F10" s="515"/>
      <c r="G10" s="515"/>
      <c r="H10" s="515"/>
      <c r="I10" s="515"/>
      <c r="J10" s="515"/>
      <c r="K10" s="515"/>
      <c r="L10" s="515"/>
      <c r="M10" s="16"/>
    </row>
    <row r="11" spans="1:15" ht="7.5" customHeight="1">
      <c r="A11" s="28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6"/>
    </row>
    <row r="12" spans="1:15" ht="15.75" customHeight="1">
      <c r="A12" s="28"/>
      <c r="B12" s="152"/>
      <c r="C12" s="152"/>
      <c r="D12" s="152"/>
      <c r="E12" s="152"/>
      <c r="F12" s="152"/>
      <c r="G12" s="520" t="s">
        <v>9</v>
      </c>
      <c r="H12" s="520"/>
      <c r="I12" s="520"/>
      <c r="J12" s="520"/>
      <c r="K12" s="520"/>
      <c r="L12" s="152"/>
      <c r="M12" s="16"/>
    </row>
    <row r="13" spans="1:15" ht="15.75" customHeight="1">
      <c r="A13" s="521" t="s">
        <v>10</v>
      </c>
      <c r="B13" s="521"/>
      <c r="C13" s="521"/>
      <c r="D13" s="521"/>
      <c r="E13" s="521"/>
      <c r="F13" s="521"/>
      <c r="G13" s="521"/>
      <c r="H13" s="521"/>
      <c r="I13" s="521"/>
      <c r="J13" s="521"/>
      <c r="K13" s="521"/>
      <c r="L13" s="521"/>
      <c r="M13" s="16"/>
    </row>
    <row r="14" spans="1:15" ht="12" customHeight="1">
      <c r="G14" s="522" t="s">
        <v>11</v>
      </c>
      <c r="H14" s="522"/>
      <c r="I14" s="522"/>
      <c r="J14" s="522"/>
      <c r="K14" s="522"/>
      <c r="M14" s="16"/>
    </row>
    <row r="15" spans="1:15">
      <c r="G15" s="515" t="s">
        <v>12</v>
      </c>
      <c r="H15" s="515"/>
      <c r="I15" s="515"/>
      <c r="J15" s="515"/>
      <c r="K15" s="515"/>
    </row>
    <row r="16" spans="1:15" ht="15.75" customHeight="1">
      <c r="B16" s="521" t="s">
        <v>13</v>
      </c>
      <c r="C16" s="521"/>
      <c r="D16" s="521"/>
      <c r="E16" s="521"/>
      <c r="F16" s="521"/>
      <c r="G16" s="521"/>
      <c r="H16" s="521"/>
      <c r="I16" s="521"/>
      <c r="J16" s="521"/>
      <c r="K16" s="521"/>
      <c r="L16" s="521"/>
    </row>
    <row r="17" spans="1:13" ht="7.5" customHeight="1"/>
    <row r="18" spans="1:13">
      <c r="G18" s="522" t="s">
        <v>231</v>
      </c>
      <c r="H18" s="522"/>
      <c r="I18" s="522"/>
      <c r="J18" s="522"/>
      <c r="K18" s="522"/>
    </row>
    <row r="19" spans="1:13">
      <c r="G19" s="523" t="s">
        <v>14</v>
      </c>
      <c r="H19" s="523"/>
      <c r="I19" s="523"/>
      <c r="J19" s="523"/>
      <c r="K19" s="523"/>
    </row>
    <row r="20" spans="1:13" ht="6.75" customHeight="1">
      <c r="G20" s="152"/>
      <c r="H20" s="152"/>
      <c r="I20" s="152"/>
      <c r="J20" s="152"/>
      <c r="K20" s="152"/>
    </row>
    <row r="21" spans="1:13">
      <c r="B21" s="22"/>
      <c r="C21" s="22"/>
      <c r="D21" s="22"/>
      <c r="E21" s="527" t="s">
        <v>234</v>
      </c>
      <c r="F21" s="527"/>
      <c r="G21" s="527"/>
      <c r="H21" s="527"/>
      <c r="I21" s="527"/>
      <c r="J21" s="527"/>
      <c r="K21" s="527"/>
      <c r="L21" s="22"/>
    </row>
    <row r="22" spans="1:13" ht="15" customHeight="1">
      <c r="A22" s="525" t="s">
        <v>15</v>
      </c>
      <c r="B22" s="525"/>
      <c r="C22" s="525"/>
      <c r="D22" s="525"/>
      <c r="E22" s="525"/>
      <c r="F22" s="525"/>
      <c r="G22" s="525"/>
      <c r="H22" s="525"/>
      <c r="I22" s="525"/>
      <c r="J22" s="525"/>
      <c r="K22" s="525"/>
      <c r="L22" s="525"/>
      <c r="M22" s="30"/>
    </row>
    <row r="23" spans="1:13">
      <c r="F23" s="36"/>
      <c r="J23" s="5"/>
      <c r="K23" s="13"/>
      <c r="L23" s="6" t="s">
        <v>16</v>
      </c>
      <c r="M23" s="30"/>
    </row>
    <row r="24" spans="1:13">
      <c r="F24" s="36"/>
      <c r="J24" s="31" t="s">
        <v>17</v>
      </c>
      <c r="K24" s="23"/>
      <c r="L24" s="32"/>
      <c r="M24" s="30"/>
    </row>
    <row r="25" spans="1:13">
      <c r="E25" s="152"/>
      <c r="F25" s="151"/>
      <c r="I25" s="34"/>
      <c r="J25" s="34"/>
      <c r="K25" s="35" t="s">
        <v>18</v>
      </c>
      <c r="L25" s="32"/>
      <c r="M25" s="30"/>
    </row>
    <row r="26" spans="1:13">
      <c r="A26" s="526" t="s">
        <v>235</v>
      </c>
      <c r="B26" s="526"/>
      <c r="C26" s="526"/>
      <c r="D26" s="526"/>
      <c r="E26" s="526"/>
      <c r="F26" s="526"/>
      <c r="G26" s="526"/>
      <c r="H26" s="526"/>
      <c r="I26" s="526"/>
      <c r="K26" s="35" t="s">
        <v>19</v>
      </c>
      <c r="L26" s="37" t="s">
        <v>20</v>
      </c>
      <c r="M26" s="30"/>
    </row>
    <row r="27" spans="1:13" ht="29.1" customHeight="1">
      <c r="A27" s="526" t="s">
        <v>239</v>
      </c>
      <c r="B27" s="526"/>
      <c r="C27" s="526"/>
      <c r="D27" s="526"/>
      <c r="E27" s="526"/>
      <c r="F27" s="526"/>
      <c r="G27" s="526"/>
      <c r="H27" s="526"/>
      <c r="I27" s="526"/>
      <c r="J27" s="149" t="s">
        <v>22</v>
      </c>
      <c r="K27" s="113" t="s">
        <v>34</v>
      </c>
      <c r="L27" s="32"/>
      <c r="M27" s="30"/>
    </row>
    <row r="28" spans="1:13">
      <c r="F28" s="36"/>
      <c r="G28" s="39" t="s">
        <v>23</v>
      </c>
      <c r="H28" s="102" t="s">
        <v>232</v>
      </c>
      <c r="I28" s="103"/>
      <c r="J28" s="42"/>
      <c r="K28" s="32"/>
      <c r="L28" s="32"/>
      <c r="M28" s="30"/>
    </row>
    <row r="29" spans="1:13">
      <c r="F29" s="36"/>
      <c r="G29" s="519" t="s">
        <v>24</v>
      </c>
      <c r="H29" s="519"/>
      <c r="I29" s="114" t="s">
        <v>236</v>
      </c>
      <c r="J29" s="43" t="s">
        <v>237</v>
      </c>
      <c r="K29" s="32" t="s">
        <v>238</v>
      </c>
      <c r="L29" s="32" t="s">
        <v>238</v>
      </c>
      <c r="M29" s="30"/>
    </row>
    <row r="30" spans="1:13">
      <c r="A30" s="494" t="s">
        <v>233</v>
      </c>
      <c r="B30" s="494"/>
      <c r="C30" s="494"/>
      <c r="D30" s="494"/>
      <c r="E30" s="494"/>
      <c r="F30" s="494"/>
      <c r="G30" s="494"/>
      <c r="H30" s="494"/>
      <c r="I30" s="494"/>
      <c r="J30" s="44"/>
      <c r="K30" s="44"/>
      <c r="L30" s="45" t="s">
        <v>25</v>
      </c>
      <c r="M30" s="46"/>
    </row>
    <row r="31" spans="1:13" ht="27" customHeight="1">
      <c r="A31" s="497" t="s">
        <v>26</v>
      </c>
      <c r="B31" s="498"/>
      <c r="C31" s="498"/>
      <c r="D31" s="498"/>
      <c r="E31" s="498"/>
      <c r="F31" s="498"/>
      <c r="G31" s="501" t="s">
        <v>27</v>
      </c>
      <c r="H31" s="503" t="s">
        <v>28</v>
      </c>
      <c r="I31" s="505" t="s">
        <v>29</v>
      </c>
      <c r="J31" s="506"/>
      <c r="K31" s="507" t="s">
        <v>30</v>
      </c>
      <c r="L31" s="509" t="s">
        <v>31</v>
      </c>
      <c r="M31" s="46"/>
    </row>
    <row r="32" spans="1:13" ht="58.5" customHeight="1">
      <c r="A32" s="499"/>
      <c r="B32" s="500"/>
      <c r="C32" s="500"/>
      <c r="D32" s="500"/>
      <c r="E32" s="500"/>
      <c r="F32" s="500"/>
      <c r="G32" s="502"/>
      <c r="H32" s="504"/>
      <c r="I32" s="47" t="s">
        <v>32</v>
      </c>
      <c r="J32" s="48" t="s">
        <v>33</v>
      </c>
      <c r="K32" s="508"/>
      <c r="L32" s="510"/>
    </row>
    <row r="33" spans="1:15">
      <c r="A33" s="516" t="s">
        <v>34</v>
      </c>
      <c r="B33" s="517"/>
      <c r="C33" s="517"/>
      <c r="D33" s="517"/>
      <c r="E33" s="517"/>
      <c r="F33" s="518"/>
      <c r="G33" s="7">
        <v>2</v>
      </c>
      <c r="H33" s="8">
        <v>3</v>
      </c>
      <c r="I33" s="9" t="s">
        <v>35</v>
      </c>
      <c r="J33" s="10" t="s">
        <v>36</v>
      </c>
      <c r="K33" s="11">
        <v>6</v>
      </c>
      <c r="L33" s="11">
        <v>7</v>
      </c>
    </row>
    <row r="34" spans="1:15">
      <c r="A34" s="49">
        <v>2</v>
      </c>
      <c r="B34" s="49"/>
      <c r="C34" s="50"/>
      <c r="D34" s="51"/>
      <c r="E34" s="49"/>
      <c r="F34" s="52"/>
      <c r="G34" s="51" t="s">
        <v>37</v>
      </c>
      <c r="H34" s="7">
        <v>1</v>
      </c>
      <c r="I34" s="115">
        <f>SUM(I35+I46+I65+I86+I93+I113+I139+I158+I168)</f>
        <v>763871</v>
      </c>
      <c r="J34" s="115">
        <f>SUM(J35+J46+J65+J86+J93+J113+J139+J158+J168)</f>
        <v>763871</v>
      </c>
      <c r="K34" s="116">
        <f>SUM(K35+K46+K65+K86+K93+K113+K139+K158+K168)</f>
        <v>763823.4</v>
      </c>
      <c r="L34" s="115">
        <f>SUM(L35+L46+L65+L86+L93+L113+L139+L158+L168)</f>
        <v>763823.4</v>
      </c>
      <c r="M34" s="53"/>
      <c r="N34" s="53"/>
      <c r="O34" s="53"/>
    </row>
    <row r="35" spans="1:15" ht="17.25" customHeight="1">
      <c r="A35" s="49">
        <v>2</v>
      </c>
      <c r="B35" s="54">
        <v>1</v>
      </c>
      <c r="C35" s="55"/>
      <c r="D35" s="56"/>
      <c r="E35" s="57"/>
      <c r="F35" s="58"/>
      <c r="G35" s="59" t="s">
        <v>38</v>
      </c>
      <c r="H35" s="7">
        <v>2</v>
      </c>
      <c r="I35" s="115">
        <f>SUM(I36+I42)</f>
        <v>612750</v>
      </c>
      <c r="J35" s="115">
        <f>SUM(J36+J42)</f>
        <v>612750</v>
      </c>
      <c r="K35" s="117">
        <f>SUM(K36+K42)</f>
        <v>612750</v>
      </c>
      <c r="L35" s="118">
        <f>SUM(L36+L42)</f>
        <v>612750</v>
      </c>
      <c r="M35"/>
    </row>
    <row r="36" spans="1:15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39</v>
      </c>
      <c r="H36" s="7">
        <v>3</v>
      </c>
      <c r="I36" s="115">
        <f>SUM(I37)</f>
        <v>603400</v>
      </c>
      <c r="J36" s="115">
        <f>SUM(J37)</f>
        <v>603400</v>
      </c>
      <c r="K36" s="116">
        <f>SUM(K37)</f>
        <v>603400</v>
      </c>
      <c r="L36" s="115">
        <f>SUM(L37)</f>
        <v>603400</v>
      </c>
    </row>
    <row r="37" spans="1:15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39</v>
      </c>
      <c r="H37" s="7">
        <v>4</v>
      </c>
      <c r="I37" s="115">
        <f>SUM(I38+I40)</f>
        <v>603400</v>
      </c>
      <c r="J37" s="115">
        <f t="shared" ref="J37:L38" si="0">SUM(J38)</f>
        <v>603400</v>
      </c>
      <c r="K37" s="115">
        <f t="shared" si="0"/>
        <v>603400</v>
      </c>
      <c r="L37" s="115">
        <f t="shared" si="0"/>
        <v>603400</v>
      </c>
    </row>
    <row r="38" spans="1:15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40</v>
      </c>
      <c r="H38" s="7">
        <v>5</v>
      </c>
      <c r="I38" s="116">
        <f>SUM(I39)</f>
        <v>603400</v>
      </c>
      <c r="J38" s="116">
        <f t="shared" si="0"/>
        <v>603400</v>
      </c>
      <c r="K38" s="116">
        <f t="shared" si="0"/>
        <v>603400</v>
      </c>
      <c r="L38" s="116">
        <f t="shared" si="0"/>
        <v>603400</v>
      </c>
    </row>
    <row r="39" spans="1:15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40</v>
      </c>
      <c r="H39" s="7">
        <v>6</v>
      </c>
      <c r="I39" s="119">
        <v>603400</v>
      </c>
      <c r="J39" s="120">
        <v>603400</v>
      </c>
      <c r="K39" s="120">
        <v>603400</v>
      </c>
      <c r="L39" s="120">
        <v>603400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41</v>
      </c>
      <c r="H40" s="7">
        <v>7</v>
      </c>
      <c r="I40" s="116">
        <f>I41</f>
        <v>0</v>
      </c>
      <c r="J40" s="116">
        <f>J41</f>
        <v>0</v>
      </c>
      <c r="K40" s="116">
        <f>K41</f>
        <v>0</v>
      </c>
      <c r="L40" s="116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41</v>
      </c>
      <c r="H41" s="7">
        <v>8</v>
      </c>
      <c r="I41" s="120">
        <v>0</v>
      </c>
      <c r="J41" s="121">
        <v>0</v>
      </c>
      <c r="K41" s="120">
        <v>0</v>
      </c>
      <c r="L41" s="121">
        <v>0</v>
      </c>
    </row>
    <row r="42" spans="1:15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42</v>
      </c>
      <c r="H42" s="7">
        <v>9</v>
      </c>
      <c r="I42" s="116">
        <f t="shared" ref="I42:L44" si="1">I43</f>
        <v>9350</v>
      </c>
      <c r="J42" s="115">
        <f t="shared" si="1"/>
        <v>9350</v>
      </c>
      <c r="K42" s="116">
        <f t="shared" si="1"/>
        <v>9350</v>
      </c>
      <c r="L42" s="115">
        <f t="shared" si="1"/>
        <v>9350</v>
      </c>
    </row>
    <row r="43" spans="1:15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42</v>
      </c>
      <c r="H43" s="7">
        <v>10</v>
      </c>
      <c r="I43" s="116">
        <f t="shared" si="1"/>
        <v>9350</v>
      </c>
      <c r="J43" s="115">
        <f t="shared" si="1"/>
        <v>9350</v>
      </c>
      <c r="K43" s="115">
        <f t="shared" si="1"/>
        <v>9350</v>
      </c>
      <c r="L43" s="115">
        <f t="shared" si="1"/>
        <v>9350</v>
      </c>
    </row>
    <row r="44" spans="1:15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42</v>
      </c>
      <c r="H44" s="7">
        <v>11</v>
      </c>
      <c r="I44" s="115">
        <f t="shared" si="1"/>
        <v>9350</v>
      </c>
      <c r="J44" s="115">
        <f t="shared" si="1"/>
        <v>9350</v>
      </c>
      <c r="K44" s="115">
        <f t="shared" si="1"/>
        <v>9350</v>
      </c>
      <c r="L44" s="115">
        <f t="shared" si="1"/>
        <v>9350</v>
      </c>
    </row>
    <row r="45" spans="1:15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42</v>
      </c>
      <c r="H45" s="7">
        <v>12</v>
      </c>
      <c r="I45" s="121">
        <v>9350</v>
      </c>
      <c r="J45" s="120">
        <v>9350</v>
      </c>
      <c r="K45" s="120">
        <v>9350</v>
      </c>
      <c r="L45" s="120">
        <v>9350</v>
      </c>
    </row>
    <row r="46" spans="1:15">
      <c r="A46" s="65">
        <v>2</v>
      </c>
      <c r="B46" s="66">
        <v>2</v>
      </c>
      <c r="C46" s="55"/>
      <c r="D46" s="56"/>
      <c r="E46" s="57"/>
      <c r="F46" s="58"/>
      <c r="G46" s="59" t="s">
        <v>43</v>
      </c>
      <c r="H46" s="7">
        <v>13</v>
      </c>
      <c r="I46" s="122">
        <f t="shared" ref="I46:L48" si="2">I47</f>
        <v>102800</v>
      </c>
      <c r="J46" s="123">
        <f t="shared" si="2"/>
        <v>102800</v>
      </c>
      <c r="K46" s="122">
        <f t="shared" si="2"/>
        <v>102752.40000000001</v>
      </c>
      <c r="L46" s="122">
        <f t="shared" si="2"/>
        <v>102752.40000000001</v>
      </c>
    </row>
    <row r="47" spans="1:15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43</v>
      </c>
      <c r="H47" s="7">
        <v>14</v>
      </c>
      <c r="I47" s="115">
        <f t="shared" si="2"/>
        <v>102800</v>
      </c>
      <c r="J47" s="116">
        <f t="shared" si="2"/>
        <v>102800</v>
      </c>
      <c r="K47" s="115">
        <f t="shared" si="2"/>
        <v>102752.40000000001</v>
      </c>
      <c r="L47" s="116">
        <f t="shared" si="2"/>
        <v>102752.40000000001</v>
      </c>
    </row>
    <row r="48" spans="1:15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43</v>
      </c>
      <c r="H48" s="7">
        <v>15</v>
      </c>
      <c r="I48" s="115">
        <f t="shared" si="2"/>
        <v>102800</v>
      </c>
      <c r="J48" s="116">
        <f t="shared" si="2"/>
        <v>102800</v>
      </c>
      <c r="K48" s="118">
        <f t="shared" si="2"/>
        <v>102752.40000000001</v>
      </c>
      <c r="L48" s="118">
        <f t="shared" si="2"/>
        <v>102752.40000000001</v>
      </c>
    </row>
    <row r="49" spans="1:13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43</v>
      </c>
      <c r="H49" s="7">
        <v>16</v>
      </c>
      <c r="I49" s="124">
        <f>SUM(I50:I64)</f>
        <v>102800</v>
      </c>
      <c r="J49" s="124">
        <f>SUM(J50:J64)</f>
        <v>102800</v>
      </c>
      <c r="K49" s="125">
        <f>SUM(K50:K64)</f>
        <v>102752.40000000001</v>
      </c>
      <c r="L49" s="125">
        <f>SUM(L50:L64)</f>
        <v>102752.40000000001</v>
      </c>
    </row>
    <row r="50" spans="1:13" hidden="1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44</v>
      </c>
      <c r="H50" s="7">
        <v>17</v>
      </c>
      <c r="I50" s="120">
        <v>0</v>
      </c>
      <c r="J50" s="120">
        <v>0</v>
      </c>
      <c r="K50" s="120">
        <v>0</v>
      </c>
      <c r="L50" s="120">
        <v>0</v>
      </c>
    </row>
    <row r="51" spans="1:13" ht="25.5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45</v>
      </c>
      <c r="H51" s="7">
        <v>18</v>
      </c>
      <c r="I51" s="120">
        <v>700</v>
      </c>
      <c r="J51" s="120">
        <v>700</v>
      </c>
      <c r="K51" s="120">
        <v>693.27</v>
      </c>
      <c r="L51" s="120">
        <v>693.27</v>
      </c>
      <c r="M51"/>
    </row>
    <row r="52" spans="1:13" ht="25.5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46</v>
      </c>
      <c r="H52" s="7">
        <v>19</v>
      </c>
      <c r="I52" s="120">
        <v>1900</v>
      </c>
      <c r="J52" s="120">
        <v>1900</v>
      </c>
      <c r="K52" s="120">
        <v>1880.87</v>
      </c>
      <c r="L52" s="120">
        <v>1880.87</v>
      </c>
      <c r="M52"/>
    </row>
    <row r="53" spans="1:13" ht="25.5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47</v>
      </c>
      <c r="H53" s="7">
        <v>20</v>
      </c>
      <c r="I53" s="120">
        <v>6210</v>
      </c>
      <c r="J53" s="120">
        <v>6210</v>
      </c>
      <c r="K53" s="120">
        <v>6200.01</v>
      </c>
      <c r="L53" s="120">
        <v>6200.01</v>
      </c>
      <c r="M53"/>
    </row>
    <row r="54" spans="1:13" ht="25.5" hidden="1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48</v>
      </c>
      <c r="H54" s="7">
        <v>21</v>
      </c>
      <c r="I54" s="120">
        <v>0</v>
      </c>
      <c r="J54" s="120">
        <v>0</v>
      </c>
      <c r="K54" s="120">
        <v>0</v>
      </c>
      <c r="L54" s="120">
        <v>0</v>
      </c>
      <c r="M54"/>
    </row>
    <row r="55" spans="1:13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49</v>
      </c>
      <c r="H55" s="7">
        <v>22</v>
      </c>
      <c r="I55" s="121">
        <v>470</v>
      </c>
      <c r="J55" s="120">
        <v>470</v>
      </c>
      <c r="K55" s="120">
        <v>466.73</v>
      </c>
      <c r="L55" s="120">
        <v>466.73</v>
      </c>
    </row>
    <row r="56" spans="1:13" ht="25.5" hidden="1" customHeight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50</v>
      </c>
      <c r="H56" s="7">
        <v>23</v>
      </c>
      <c r="I56" s="126">
        <v>0</v>
      </c>
      <c r="J56" s="120">
        <v>0</v>
      </c>
      <c r="K56" s="120">
        <v>0</v>
      </c>
      <c r="L56" s="120">
        <v>0</v>
      </c>
      <c r="M56"/>
    </row>
    <row r="57" spans="1:13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51</v>
      </c>
      <c r="H57" s="7">
        <v>24</v>
      </c>
      <c r="I57" s="121">
        <v>0</v>
      </c>
      <c r="J57" s="121">
        <v>0</v>
      </c>
      <c r="K57" s="121">
        <v>0</v>
      </c>
      <c r="L57" s="121">
        <v>0</v>
      </c>
      <c r="M57"/>
    </row>
    <row r="58" spans="1:13" ht="25.5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52</v>
      </c>
      <c r="H58" s="7">
        <v>25</v>
      </c>
      <c r="I58" s="121">
        <v>8500</v>
      </c>
      <c r="J58" s="120">
        <v>8500</v>
      </c>
      <c r="K58" s="120">
        <v>8500</v>
      </c>
      <c r="L58" s="120">
        <v>8500</v>
      </c>
      <c r="M58"/>
    </row>
    <row r="59" spans="1:13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53</v>
      </c>
      <c r="H59" s="7">
        <v>26</v>
      </c>
      <c r="I59" s="121">
        <v>1270</v>
      </c>
      <c r="J59" s="120">
        <v>1270</v>
      </c>
      <c r="K59" s="120">
        <v>1266</v>
      </c>
      <c r="L59" s="120">
        <v>1266</v>
      </c>
    </row>
    <row r="60" spans="1:13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54</v>
      </c>
      <c r="H60" s="7">
        <v>27</v>
      </c>
      <c r="I60" s="121">
        <v>0</v>
      </c>
      <c r="J60" s="121">
        <v>0</v>
      </c>
      <c r="K60" s="121">
        <v>0</v>
      </c>
      <c r="L60" s="121">
        <v>0</v>
      </c>
      <c r="M60"/>
    </row>
    <row r="61" spans="1:13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55</v>
      </c>
      <c r="H61" s="7">
        <v>28</v>
      </c>
      <c r="I61" s="121">
        <v>51000</v>
      </c>
      <c r="J61" s="120">
        <v>51000</v>
      </c>
      <c r="K61" s="120">
        <v>51000</v>
      </c>
      <c r="L61" s="120">
        <v>51000</v>
      </c>
    </row>
    <row r="62" spans="1:13" ht="25.5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56</v>
      </c>
      <c r="H62" s="7">
        <v>29</v>
      </c>
      <c r="I62" s="121">
        <v>5370</v>
      </c>
      <c r="J62" s="120">
        <v>5370</v>
      </c>
      <c r="K62" s="120">
        <v>5365.52</v>
      </c>
      <c r="L62" s="120">
        <v>5365.52</v>
      </c>
      <c r="M62"/>
    </row>
    <row r="63" spans="1:13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57</v>
      </c>
      <c r="H63" s="7">
        <v>30</v>
      </c>
      <c r="I63" s="121">
        <v>800</v>
      </c>
      <c r="J63" s="120">
        <v>800</v>
      </c>
      <c r="K63" s="120">
        <v>800</v>
      </c>
      <c r="L63" s="120">
        <v>800</v>
      </c>
    </row>
    <row r="64" spans="1:13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58</v>
      </c>
      <c r="H64" s="7">
        <v>31</v>
      </c>
      <c r="I64" s="121">
        <v>26580</v>
      </c>
      <c r="J64" s="120">
        <v>26580</v>
      </c>
      <c r="K64" s="120">
        <v>26580</v>
      </c>
      <c r="L64" s="120">
        <v>26580</v>
      </c>
    </row>
    <row r="65" spans="1:15" hidden="1">
      <c r="A65" s="79">
        <v>2</v>
      </c>
      <c r="B65" s="80">
        <v>3</v>
      </c>
      <c r="C65" s="54"/>
      <c r="D65" s="55"/>
      <c r="E65" s="55"/>
      <c r="F65" s="58"/>
      <c r="G65" s="81" t="s">
        <v>59</v>
      </c>
      <c r="H65" s="7">
        <v>32</v>
      </c>
      <c r="I65" s="122">
        <f>I66+I82</f>
        <v>0</v>
      </c>
      <c r="J65" s="122">
        <f>J66+J82</f>
        <v>0</v>
      </c>
      <c r="K65" s="122">
        <f>K66+K82</f>
        <v>0</v>
      </c>
      <c r="L65" s="122">
        <f>L66+L82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60</v>
      </c>
      <c r="H66" s="7">
        <v>33</v>
      </c>
      <c r="I66" s="115">
        <f>SUM(I67+I72+I77)</f>
        <v>0</v>
      </c>
      <c r="J66" s="127">
        <f>SUM(J67+J72+J77)</f>
        <v>0</v>
      </c>
      <c r="K66" s="116">
        <f>SUM(K67+K72+K77)</f>
        <v>0</v>
      </c>
      <c r="L66" s="115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61</v>
      </c>
      <c r="H67" s="7">
        <v>34</v>
      </c>
      <c r="I67" s="115">
        <f>I68</f>
        <v>0</v>
      </c>
      <c r="J67" s="127">
        <f>J68</f>
        <v>0</v>
      </c>
      <c r="K67" s="116">
        <f>K68</f>
        <v>0</v>
      </c>
      <c r="L67" s="115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61</v>
      </c>
      <c r="H68" s="7">
        <v>35</v>
      </c>
      <c r="I68" s="115">
        <f>SUM(I69:I71)</f>
        <v>0</v>
      </c>
      <c r="J68" s="127">
        <f>SUM(J69:J71)</f>
        <v>0</v>
      </c>
      <c r="K68" s="116">
        <f>SUM(K69:K71)</f>
        <v>0</v>
      </c>
      <c r="L68" s="115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62</v>
      </c>
      <c r="H69" s="7">
        <v>36</v>
      </c>
      <c r="I69" s="121">
        <v>0</v>
      </c>
      <c r="J69" s="121">
        <v>0</v>
      </c>
      <c r="K69" s="121">
        <v>0</v>
      </c>
      <c r="L69" s="121">
        <v>0</v>
      </c>
      <c r="M69" s="82"/>
      <c r="N69" s="82"/>
      <c r="O69" s="82"/>
    </row>
    <row r="70" spans="1:15" ht="25.5" hidden="1" customHeight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63</v>
      </c>
      <c r="H70" s="7">
        <v>37</v>
      </c>
      <c r="I70" s="119">
        <v>0</v>
      </c>
      <c r="J70" s="119">
        <v>0</v>
      </c>
      <c r="K70" s="119">
        <v>0</v>
      </c>
      <c r="L70" s="119">
        <v>0</v>
      </c>
      <c r="M70"/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64</v>
      </c>
      <c r="H71" s="7">
        <v>38</v>
      </c>
      <c r="I71" s="121">
        <v>0</v>
      </c>
      <c r="J71" s="121">
        <v>0</v>
      </c>
      <c r="K71" s="121">
        <v>0</v>
      </c>
      <c r="L71" s="121">
        <v>0</v>
      </c>
    </row>
    <row r="72" spans="1:15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65</v>
      </c>
      <c r="H72" s="7">
        <v>39</v>
      </c>
      <c r="I72" s="122">
        <f>I73</f>
        <v>0</v>
      </c>
      <c r="J72" s="128">
        <f>J73</f>
        <v>0</v>
      </c>
      <c r="K72" s="123">
        <f>K73</f>
        <v>0</v>
      </c>
      <c r="L72" s="123">
        <f>L73</f>
        <v>0</v>
      </c>
      <c r="M72"/>
    </row>
    <row r="73" spans="1:15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65</v>
      </c>
      <c r="H73" s="7">
        <v>40</v>
      </c>
      <c r="I73" s="118">
        <f>SUM(I74:I76)</f>
        <v>0</v>
      </c>
      <c r="J73" s="129">
        <f>SUM(J74:J76)</f>
        <v>0</v>
      </c>
      <c r="K73" s="117">
        <f>SUM(K74:K76)</f>
        <v>0</v>
      </c>
      <c r="L73" s="116">
        <f>SUM(L74:L76)</f>
        <v>0</v>
      </c>
      <c r="M73"/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62</v>
      </c>
      <c r="H74" s="7">
        <v>41</v>
      </c>
      <c r="I74" s="121">
        <v>0</v>
      </c>
      <c r="J74" s="121">
        <v>0</v>
      </c>
      <c r="K74" s="121">
        <v>0</v>
      </c>
      <c r="L74" s="121">
        <v>0</v>
      </c>
      <c r="M74" s="82"/>
      <c r="N74" s="82"/>
      <c r="O74" s="82"/>
    </row>
    <row r="75" spans="1:15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63</v>
      </c>
      <c r="H75" s="7">
        <v>42</v>
      </c>
      <c r="I75" s="121">
        <v>0</v>
      </c>
      <c r="J75" s="121">
        <v>0</v>
      </c>
      <c r="K75" s="121">
        <v>0</v>
      </c>
      <c r="L75" s="121">
        <v>0</v>
      </c>
      <c r="M75"/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64</v>
      </c>
      <c r="H76" s="7">
        <v>43</v>
      </c>
      <c r="I76" s="121">
        <v>0</v>
      </c>
      <c r="J76" s="121">
        <v>0</v>
      </c>
      <c r="K76" s="121">
        <v>0</v>
      </c>
      <c r="L76" s="121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66</v>
      </c>
      <c r="H77" s="7">
        <v>44</v>
      </c>
      <c r="I77" s="115">
        <f>I78</f>
        <v>0</v>
      </c>
      <c r="J77" s="127">
        <f>J78</f>
        <v>0</v>
      </c>
      <c r="K77" s="116">
        <f>K78</f>
        <v>0</v>
      </c>
      <c r="L77" s="116">
        <f>L78</f>
        <v>0</v>
      </c>
      <c r="M77"/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67</v>
      </c>
      <c r="H78" s="7">
        <v>45</v>
      </c>
      <c r="I78" s="115">
        <f>SUM(I79:I81)</f>
        <v>0</v>
      </c>
      <c r="J78" s="127">
        <f>SUM(J79:J81)</f>
        <v>0</v>
      </c>
      <c r="K78" s="116">
        <f>SUM(K79:K81)</f>
        <v>0</v>
      </c>
      <c r="L78" s="116">
        <f>SUM(L79:L81)</f>
        <v>0</v>
      </c>
      <c r="M78"/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68</v>
      </c>
      <c r="H79" s="7">
        <v>46</v>
      </c>
      <c r="I79" s="119">
        <v>0</v>
      </c>
      <c r="J79" s="119">
        <v>0</v>
      </c>
      <c r="K79" s="119">
        <v>0</v>
      </c>
      <c r="L79" s="119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69</v>
      </c>
      <c r="H80" s="7">
        <v>47</v>
      </c>
      <c r="I80" s="121">
        <v>0</v>
      </c>
      <c r="J80" s="121">
        <v>0</v>
      </c>
      <c r="K80" s="121">
        <v>0</v>
      </c>
      <c r="L80" s="121">
        <v>0</v>
      </c>
    </row>
    <row r="81" spans="1:12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70</v>
      </c>
      <c r="H81" s="7">
        <v>48</v>
      </c>
      <c r="I81" s="119">
        <v>0</v>
      </c>
      <c r="J81" s="119">
        <v>0</v>
      </c>
      <c r="K81" s="119">
        <v>0</v>
      </c>
      <c r="L81" s="119">
        <v>0</v>
      </c>
    </row>
    <row r="82" spans="1:12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71</v>
      </c>
      <c r="H82" s="7">
        <v>49</v>
      </c>
      <c r="I82" s="115">
        <f t="shared" ref="I82:L83" si="3">I83</f>
        <v>0</v>
      </c>
      <c r="J82" s="115">
        <f t="shared" si="3"/>
        <v>0</v>
      </c>
      <c r="K82" s="115">
        <f t="shared" si="3"/>
        <v>0</v>
      </c>
      <c r="L82" s="115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71</v>
      </c>
      <c r="H83" s="7">
        <v>50</v>
      </c>
      <c r="I83" s="115">
        <f t="shared" si="3"/>
        <v>0</v>
      </c>
      <c r="J83" s="115">
        <f t="shared" si="3"/>
        <v>0</v>
      </c>
      <c r="K83" s="115">
        <f t="shared" si="3"/>
        <v>0</v>
      </c>
      <c r="L83" s="115">
        <f t="shared" si="3"/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71</v>
      </c>
      <c r="H84" s="7">
        <v>51</v>
      </c>
      <c r="I84" s="115">
        <f>SUM(I85)</f>
        <v>0</v>
      </c>
      <c r="J84" s="115">
        <f>SUM(J85)</f>
        <v>0</v>
      </c>
      <c r="K84" s="115">
        <f>SUM(K85)</f>
        <v>0</v>
      </c>
      <c r="L84" s="115">
        <f>SUM(L85)</f>
        <v>0</v>
      </c>
    </row>
    <row r="85" spans="1:12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71</v>
      </c>
      <c r="H85" s="7">
        <v>52</v>
      </c>
      <c r="I85" s="121">
        <v>0</v>
      </c>
      <c r="J85" s="121">
        <v>0</v>
      </c>
      <c r="K85" s="121">
        <v>0</v>
      </c>
      <c r="L85" s="121">
        <v>0</v>
      </c>
    </row>
    <row r="86" spans="1:12" hidden="1">
      <c r="A86" s="49">
        <v>2</v>
      </c>
      <c r="B86" s="50">
        <v>4</v>
      </c>
      <c r="C86" s="50"/>
      <c r="D86" s="50"/>
      <c r="E86" s="50"/>
      <c r="F86" s="52"/>
      <c r="G86" s="83" t="s">
        <v>72</v>
      </c>
      <c r="H86" s="7">
        <v>53</v>
      </c>
      <c r="I86" s="115">
        <f t="shared" ref="I86:L88" si="4">I87</f>
        <v>0</v>
      </c>
      <c r="J86" s="127">
        <f t="shared" si="4"/>
        <v>0</v>
      </c>
      <c r="K86" s="116">
        <f t="shared" si="4"/>
        <v>0</v>
      </c>
      <c r="L86" s="116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73</v>
      </c>
      <c r="H87" s="7">
        <v>54</v>
      </c>
      <c r="I87" s="115">
        <f t="shared" si="4"/>
        <v>0</v>
      </c>
      <c r="J87" s="127">
        <f t="shared" si="4"/>
        <v>0</v>
      </c>
      <c r="K87" s="116">
        <f t="shared" si="4"/>
        <v>0</v>
      </c>
      <c r="L87" s="116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73</v>
      </c>
      <c r="H88" s="7">
        <v>55</v>
      </c>
      <c r="I88" s="115">
        <f t="shared" si="4"/>
        <v>0</v>
      </c>
      <c r="J88" s="127">
        <f t="shared" si="4"/>
        <v>0</v>
      </c>
      <c r="K88" s="116">
        <f t="shared" si="4"/>
        <v>0</v>
      </c>
      <c r="L88" s="116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73</v>
      </c>
      <c r="H89" s="7">
        <v>56</v>
      </c>
      <c r="I89" s="115">
        <f>SUM(I90:I92)</f>
        <v>0</v>
      </c>
      <c r="J89" s="127">
        <f>SUM(J90:J92)</f>
        <v>0</v>
      </c>
      <c r="K89" s="116">
        <f>SUM(K90:K92)</f>
        <v>0</v>
      </c>
      <c r="L89" s="116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74</v>
      </c>
      <c r="H90" s="7">
        <v>57</v>
      </c>
      <c r="I90" s="121">
        <v>0</v>
      </c>
      <c r="J90" s="121">
        <v>0</v>
      </c>
      <c r="K90" s="121">
        <v>0</v>
      </c>
      <c r="L90" s="121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75</v>
      </c>
      <c r="H91" s="7">
        <v>58</v>
      </c>
      <c r="I91" s="121">
        <v>0</v>
      </c>
      <c r="J91" s="121">
        <v>0</v>
      </c>
      <c r="K91" s="121">
        <v>0</v>
      </c>
      <c r="L91" s="121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76</v>
      </c>
      <c r="H92" s="7">
        <v>59</v>
      </c>
      <c r="I92" s="121">
        <v>0</v>
      </c>
      <c r="J92" s="121">
        <v>0</v>
      </c>
      <c r="K92" s="121">
        <v>0</v>
      </c>
      <c r="L92" s="121">
        <v>0</v>
      </c>
    </row>
    <row r="93" spans="1:12" hidden="1">
      <c r="A93" s="49">
        <v>2</v>
      </c>
      <c r="B93" s="50">
        <v>5</v>
      </c>
      <c r="C93" s="49"/>
      <c r="D93" s="50"/>
      <c r="E93" s="50"/>
      <c r="F93" s="85"/>
      <c r="G93" s="51" t="s">
        <v>77</v>
      </c>
      <c r="H93" s="7">
        <v>60</v>
      </c>
      <c r="I93" s="115">
        <f>SUM(I94+I99+I104)</f>
        <v>0</v>
      </c>
      <c r="J93" s="127">
        <f>SUM(J94+J99+J104)</f>
        <v>0</v>
      </c>
      <c r="K93" s="116">
        <f>SUM(K94+K99+K104)</f>
        <v>0</v>
      </c>
      <c r="L93" s="116">
        <f>SUM(L94+L99+L104)</f>
        <v>0</v>
      </c>
    </row>
    <row r="94" spans="1:12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78</v>
      </c>
      <c r="H94" s="7">
        <v>61</v>
      </c>
      <c r="I94" s="122">
        <f t="shared" ref="I94:L95" si="5">I95</f>
        <v>0</v>
      </c>
      <c r="J94" s="128">
        <f t="shared" si="5"/>
        <v>0</v>
      </c>
      <c r="K94" s="123">
        <f t="shared" si="5"/>
        <v>0</v>
      </c>
      <c r="L94" s="123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78</v>
      </c>
      <c r="H95" s="7">
        <v>62</v>
      </c>
      <c r="I95" s="115">
        <f t="shared" si="5"/>
        <v>0</v>
      </c>
      <c r="J95" s="127">
        <f t="shared" si="5"/>
        <v>0</v>
      </c>
      <c r="K95" s="116">
        <f t="shared" si="5"/>
        <v>0</v>
      </c>
      <c r="L95" s="116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78</v>
      </c>
      <c r="H96" s="7">
        <v>63</v>
      </c>
      <c r="I96" s="115">
        <f>SUM(I97:I98)</f>
        <v>0</v>
      </c>
      <c r="J96" s="127">
        <f>SUM(J97:J98)</f>
        <v>0</v>
      </c>
      <c r="K96" s="116">
        <f>SUM(K97:K98)</f>
        <v>0</v>
      </c>
      <c r="L96" s="116">
        <f>SUM(L97:L98)</f>
        <v>0</v>
      </c>
    </row>
    <row r="97" spans="1:19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79</v>
      </c>
      <c r="H97" s="7">
        <v>64</v>
      </c>
      <c r="I97" s="121">
        <v>0</v>
      </c>
      <c r="J97" s="121">
        <v>0</v>
      </c>
      <c r="K97" s="121">
        <v>0</v>
      </c>
      <c r="L97" s="121">
        <v>0</v>
      </c>
      <c r="M97"/>
    </row>
    <row r="98" spans="1:19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80</v>
      </c>
      <c r="H98" s="7">
        <v>65</v>
      </c>
      <c r="I98" s="121">
        <v>0</v>
      </c>
      <c r="J98" s="121">
        <v>0</v>
      </c>
      <c r="K98" s="121">
        <v>0</v>
      </c>
      <c r="L98" s="121">
        <v>0</v>
      </c>
      <c r="M98"/>
    </row>
    <row r="99" spans="1:19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81</v>
      </c>
      <c r="H99" s="7">
        <v>66</v>
      </c>
      <c r="I99" s="115">
        <f t="shared" ref="I99:L100" si="6">I100</f>
        <v>0</v>
      </c>
      <c r="J99" s="127">
        <f t="shared" si="6"/>
        <v>0</v>
      </c>
      <c r="K99" s="116">
        <f t="shared" si="6"/>
        <v>0</v>
      </c>
      <c r="L99" s="115">
        <f t="shared" si="6"/>
        <v>0</v>
      </c>
    </row>
    <row r="100" spans="1:19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81</v>
      </c>
      <c r="H100" s="7">
        <v>67</v>
      </c>
      <c r="I100" s="115">
        <f t="shared" si="6"/>
        <v>0</v>
      </c>
      <c r="J100" s="127">
        <f t="shared" si="6"/>
        <v>0</v>
      </c>
      <c r="K100" s="116">
        <f t="shared" si="6"/>
        <v>0</v>
      </c>
      <c r="L100" s="115">
        <f t="shared" si="6"/>
        <v>0</v>
      </c>
    </row>
    <row r="101" spans="1:19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81</v>
      </c>
      <c r="H101" s="7">
        <v>68</v>
      </c>
      <c r="I101" s="115">
        <f>SUM(I102:I103)</f>
        <v>0</v>
      </c>
      <c r="J101" s="127">
        <f>SUM(J102:J103)</f>
        <v>0</v>
      </c>
      <c r="K101" s="116">
        <f>SUM(K102:K103)</f>
        <v>0</v>
      </c>
      <c r="L101" s="115">
        <f>SUM(L102:L103)</f>
        <v>0</v>
      </c>
    </row>
    <row r="102" spans="1:19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82</v>
      </c>
      <c r="H102" s="7">
        <v>69</v>
      </c>
      <c r="I102" s="121">
        <v>0</v>
      </c>
      <c r="J102" s="121">
        <v>0</v>
      </c>
      <c r="K102" s="121">
        <v>0</v>
      </c>
      <c r="L102" s="121">
        <v>0</v>
      </c>
      <c r="M102"/>
    </row>
    <row r="103" spans="1:19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83</v>
      </c>
      <c r="H103" s="7">
        <v>70</v>
      </c>
      <c r="I103" s="121">
        <v>0</v>
      </c>
      <c r="J103" s="121">
        <v>0</v>
      </c>
      <c r="K103" s="121">
        <v>0</v>
      </c>
      <c r="L103" s="121">
        <v>0</v>
      </c>
      <c r="M103"/>
    </row>
    <row r="104" spans="1:19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84</v>
      </c>
      <c r="H104" s="7">
        <v>71</v>
      </c>
      <c r="I104" s="115">
        <f>I105+I109</f>
        <v>0</v>
      </c>
      <c r="J104" s="115">
        <f>J105+J109</f>
        <v>0</v>
      </c>
      <c r="K104" s="115">
        <f>K105+K109</f>
        <v>0</v>
      </c>
      <c r="L104" s="115">
        <f>L105+L109</f>
        <v>0</v>
      </c>
      <c r="M104"/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85</v>
      </c>
      <c r="H105" s="7">
        <v>72</v>
      </c>
      <c r="I105" s="115">
        <f>I106</f>
        <v>0</v>
      </c>
      <c r="J105" s="127">
        <f>J106</f>
        <v>0</v>
      </c>
      <c r="K105" s="116">
        <f>K106</f>
        <v>0</v>
      </c>
      <c r="L105" s="115">
        <f>L106</f>
        <v>0</v>
      </c>
      <c r="M105"/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85</v>
      </c>
      <c r="H106" s="7">
        <v>73</v>
      </c>
      <c r="I106" s="118">
        <f>SUM(I107:I108)</f>
        <v>0</v>
      </c>
      <c r="J106" s="129">
        <f>SUM(J107:J108)</f>
        <v>0</v>
      </c>
      <c r="K106" s="117">
        <f>SUM(K107:K108)</f>
        <v>0</v>
      </c>
      <c r="L106" s="118">
        <f>SUM(L107:L108)</f>
        <v>0</v>
      </c>
      <c r="M106"/>
    </row>
    <row r="107" spans="1:19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85</v>
      </c>
      <c r="H107" s="7">
        <v>74</v>
      </c>
      <c r="I107" s="121">
        <v>0</v>
      </c>
      <c r="J107" s="121">
        <v>0</v>
      </c>
      <c r="K107" s="121">
        <v>0</v>
      </c>
      <c r="L107" s="121">
        <v>0</v>
      </c>
      <c r="M107"/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86</v>
      </c>
      <c r="H108" s="7">
        <v>75</v>
      </c>
      <c r="I108" s="121">
        <v>0</v>
      </c>
      <c r="J108" s="121">
        <v>0</v>
      </c>
      <c r="K108" s="121">
        <v>0</v>
      </c>
      <c r="L108" s="121">
        <v>0</v>
      </c>
      <c r="M108"/>
      <c r="S108" s="146"/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87</v>
      </c>
      <c r="H109" s="7">
        <v>76</v>
      </c>
      <c r="I109" s="116">
        <f>I110</f>
        <v>0</v>
      </c>
      <c r="J109" s="115">
        <f>J110</f>
        <v>0</v>
      </c>
      <c r="K109" s="115">
        <f>K110</f>
        <v>0</v>
      </c>
      <c r="L109" s="115">
        <f>L110</f>
        <v>0</v>
      </c>
      <c r="M109"/>
    </row>
    <row r="110" spans="1:19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87</v>
      </c>
      <c r="H110" s="7">
        <v>77</v>
      </c>
      <c r="I110" s="118">
        <f>SUM(I111:I112)</f>
        <v>0</v>
      </c>
      <c r="J110" s="118">
        <f>SUM(J111:J112)</f>
        <v>0</v>
      </c>
      <c r="K110" s="118">
        <f>SUM(K111:K112)</f>
        <v>0</v>
      </c>
      <c r="L110" s="118">
        <f>SUM(L111:L112)</f>
        <v>0</v>
      </c>
      <c r="M110"/>
    </row>
    <row r="111" spans="1:19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87</v>
      </c>
      <c r="H111" s="7">
        <v>78</v>
      </c>
      <c r="I111" s="121">
        <v>0</v>
      </c>
      <c r="J111" s="121">
        <v>0</v>
      </c>
      <c r="K111" s="121">
        <v>0</v>
      </c>
      <c r="L111" s="121">
        <v>0</v>
      </c>
      <c r="M111"/>
    </row>
    <row r="112" spans="1:19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88</v>
      </c>
      <c r="H112" s="7">
        <v>79</v>
      </c>
      <c r="I112" s="121">
        <v>0</v>
      </c>
      <c r="J112" s="121">
        <v>0</v>
      </c>
      <c r="K112" s="121">
        <v>0</v>
      </c>
      <c r="L112" s="121">
        <v>0</v>
      </c>
    </row>
    <row r="113" spans="1:13" hidden="1">
      <c r="A113" s="83">
        <v>2</v>
      </c>
      <c r="B113" s="49">
        <v>6</v>
      </c>
      <c r="C113" s="50"/>
      <c r="D113" s="51"/>
      <c r="E113" s="49"/>
      <c r="F113" s="85"/>
      <c r="G113" s="88" t="s">
        <v>89</v>
      </c>
      <c r="H113" s="7">
        <v>80</v>
      </c>
      <c r="I113" s="115">
        <f>SUM(I114+I119+I123+I127+I131+I135)</f>
        <v>0</v>
      </c>
      <c r="J113" s="115">
        <f>SUM(J114+J119+J123+J127+J131+J135)</f>
        <v>0</v>
      </c>
      <c r="K113" s="115">
        <f>SUM(K114+K119+K123+K127+K131+K135)</f>
        <v>0</v>
      </c>
      <c r="L113" s="115">
        <f>SUM(L114+L119+L123+L127+L131+L135)</f>
        <v>0</v>
      </c>
    </row>
    <row r="114" spans="1:13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90</v>
      </c>
      <c r="H114" s="7">
        <v>81</v>
      </c>
      <c r="I114" s="118">
        <f t="shared" ref="I114:L115" si="7">I115</f>
        <v>0</v>
      </c>
      <c r="J114" s="129">
        <f t="shared" si="7"/>
        <v>0</v>
      </c>
      <c r="K114" s="117">
        <f t="shared" si="7"/>
        <v>0</v>
      </c>
      <c r="L114" s="118">
        <f t="shared" si="7"/>
        <v>0</v>
      </c>
    </row>
    <row r="115" spans="1:13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90</v>
      </c>
      <c r="H115" s="7">
        <v>82</v>
      </c>
      <c r="I115" s="115">
        <f t="shared" si="7"/>
        <v>0</v>
      </c>
      <c r="J115" s="127">
        <f t="shared" si="7"/>
        <v>0</v>
      </c>
      <c r="K115" s="116">
        <f t="shared" si="7"/>
        <v>0</v>
      </c>
      <c r="L115" s="115">
        <f t="shared" si="7"/>
        <v>0</v>
      </c>
    </row>
    <row r="116" spans="1:13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90</v>
      </c>
      <c r="H116" s="7">
        <v>83</v>
      </c>
      <c r="I116" s="115">
        <f>SUM(I117:I118)</f>
        <v>0</v>
      </c>
      <c r="J116" s="127">
        <f>SUM(J117:J118)</f>
        <v>0</v>
      </c>
      <c r="K116" s="116">
        <f>SUM(K117:K118)</f>
        <v>0</v>
      </c>
      <c r="L116" s="115">
        <f>SUM(L117:L118)</f>
        <v>0</v>
      </c>
    </row>
    <row r="117" spans="1:13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91</v>
      </c>
      <c r="H117" s="7">
        <v>84</v>
      </c>
      <c r="I117" s="121">
        <v>0</v>
      </c>
      <c r="J117" s="121">
        <v>0</v>
      </c>
      <c r="K117" s="121">
        <v>0</v>
      </c>
      <c r="L117" s="121">
        <v>0</v>
      </c>
    </row>
    <row r="118" spans="1:13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92</v>
      </c>
      <c r="H118" s="7">
        <v>85</v>
      </c>
      <c r="I118" s="119">
        <v>0</v>
      </c>
      <c r="J118" s="119">
        <v>0</v>
      </c>
      <c r="K118" s="119">
        <v>0</v>
      </c>
      <c r="L118" s="119">
        <v>0</v>
      </c>
    </row>
    <row r="119" spans="1:13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93</v>
      </c>
      <c r="H119" s="7">
        <v>86</v>
      </c>
      <c r="I119" s="115">
        <f t="shared" ref="I119:L121" si="8">I120</f>
        <v>0</v>
      </c>
      <c r="J119" s="127">
        <f t="shared" si="8"/>
        <v>0</v>
      </c>
      <c r="K119" s="116">
        <f t="shared" si="8"/>
        <v>0</v>
      </c>
      <c r="L119" s="115">
        <f t="shared" si="8"/>
        <v>0</v>
      </c>
      <c r="M119"/>
    </row>
    <row r="120" spans="1:13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93</v>
      </c>
      <c r="H120" s="7">
        <v>87</v>
      </c>
      <c r="I120" s="115">
        <f t="shared" si="8"/>
        <v>0</v>
      </c>
      <c r="J120" s="127">
        <f t="shared" si="8"/>
        <v>0</v>
      </c>
      <c r="K120" s="116">
        <f t="shared" si="8"/>
        <v>0</v>
      </c>
      <c r="L120" s="115">
        <f t="shared" si="8"/>
        <v>0</v>
      </c>
      <c r="M120"/>
    </row>
    <row r="121" spans="1:13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93</v>
      </c>
      <c r="H121" s="7">
        <v>88</v>
      </c>
      <c r="I121" s="130">
        <f t="shared" si="8"/>
        <v>0</v>
      </c>
      <c r="J121" s="131">
        <f t="shared" si="8"/>
        <v>0</v>
      </c>
      <c r="K121" s="132">
        <f t="shared" si="8"/>
        <v>0</v>
      </c>
      <c r="L121" s="130">
        <f t="shared" si="8"/>
        <v>0</v>
      </c>
      <c r="M121"/>
    </row>
    <row r="122" spans="1:13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93</v>
      </c>
      <c r="H122" s="7">
        <v>89</v>
      </c>
      <c r="I122" s="121">
        <v>0</v>
      </c>
      <c r="J122" s="121">
        <v>0</v>
      </c>
      <c r="K122" s="121">
        <v>0</v>
      </c>
      <c r="L122" s="121">
        <v>0</v>
      </c>
      <c r="M122"/>
    </row>
    <row r="123" spans="1:13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94</v>
      </c>
      <c r="H123" s="7">
        <v>90</v>
      </c>
      <c r="I123" s="122">
        <f t="shared" ref="I123:L125" si="9">I124</f>
        <v>0</v>
      </c>
      <c r="J123" s="128">
        <f t="shared" si="9"/>
        <v>0</v>
      </c>
      <c r="K123" s="123">
        <f t="shared" si="9"/>
        <v>0</v>
      </c>
      <c r="L123" s="122">
        <f t="shared" si="9"/>
        <v>0</v>
      </c>
      <c r="M123"/>
    </row>
    <row r="124" spans="1:13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94</v>
      </c>
      <c r="H124" s="7">
        <v>91</v>
      </c>
      <c r="I124" s="115">
        <f t="shared" si="9"/>
        <v>0</v>
      </c>
      <c r="J124" s="127">
        <f t="shared" si="9"/>
        <v>0</v>
      </c>
      <c r="K124" s="116">
        <f t="shared" si="9"/>
        <v>0</v>
      </c>
      <c r="L124" s="115">
        <f t="shared" si="9"/>
        <v>0</v>
      </c>
      <c r="M124"/>
    </row>
    <row r="125" spans="1:13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94</v>
      </c>
      <c r="H125" s="7">
        <v>92</v>
      </c>
      <c r="I125" s="115">
        <f t="shared" si="9"/>
        <v>0</v>
      </c>
      <c r="J125" s="127">
        <f t="shared" si="9"/>
        <v>0</v>
      </c>
      <c r="K125" s="116">
        <f t="shared" si="9"/>
        <v>0</v>
      </c>
      <c r="L125" s="115">
        <f t="shared" si="9"/>
        <v>0</v>
      </c>
      <c r="M125"/>
    </row>
    <row r="126" spans="1:13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94</v>
      </c>
      <c r="H126" s="7">
        <v>93</v>
      </c>
      <c r="I126" s="121">
        <v>0</v>
      </c>
      <c r="J126" s="121">
        <v>0</v>
      </c>
      <c r="K126" s="121">
        <v>0</v>
      </c>
      <c r="L126" s="121">
        <v>0</v>
      </c>
      <c r="M126"/>
    </row>
    <row r="127" spans="1:13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95</v>
      </c>
      <c r="H127" s="7">
        <v>94</v>
      </c>
      <c r="I127" s="122">
        <f t="shared" ref="I127:L129" si="10">I128</f>
        <v>0</v>
      </c>
      <c r="J127" s="128">
        <f t="shared" si="10"/>
        <v>0</v>
      </c>
      <c r="K127" s="123">
        <f t="shared" si="10"/>
        <v>0</v>
      </c>
      <c r="L127" s="122">
        <f t="shared" si="10"/>
        <v>0</v>
      </c>
      <c r="M127"/>
    </row>
    <row r="128" spans="1:13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95</v>
      </c>
      <c r="H128" s="7">
        <v>95</v>
      </c>
      <c r="I128" s="115">
        <f t="shared" si="10"/>
        <v>0</v>
      </c>
      <c r="J128" s="127">
        <f t="shared" si="10"/>
        <v>0</v>
      </c>
      <c r="K128" s="116">
        <f t="shared" si="10"/>
        <v>0</v>
      </c>
      <c r="L128" s="115">
        <f t="shared" si="10"/>
        <v>0</v>
      </c>
      <c r="M128"/>
    </row>
    <row r="129" spans="1:13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95</v>
      </c>
      <c r="H129" s="7">
        <v>96</v>
      </c>
      <c r="I129" s="115">
        <f t="shared" si="10"/>
        <v>0</v>
      </c>
      <c r="J129" s="127">
        <f t="shared" si="10"/>
        <v>0</v>
      </c>
      <c r="K129" s="116">
        <f t="shared" si="10"/>
        <v>0</v>
      </c>
      <c r="L129" s="115">
        <f t="shared" si="10"/>
        <v>0</v>
      </c>
      <c r="M129"/>
    </row>
    <row r="130" spans="1:13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95</v>
      </c>
      <c r="H130" s="7">
        <v>97</v>
      </c>
      <c r="I130" s="121">
        <v>0</v>
      </c>
      <c r="J130" s="121">
        <v>0</v>
      </c>
      <c r="K130" s="121">
        <v>0</v>
      </c>
      <c r="L130" s="121">
        <v>0</v>
      </c>
      <c r="M130"/>
    </row>
    <row r="131" spans="1:13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96</v>
      </c>
      <c r="H131" s="7">
        <v>98</v>
      </c>
      <c r="I131" s="124">
        <f t="shared" ref="I131:L133" si="11">I132</f>
        <v>0</v>
      </c>
      <c r="J131" s="133">
        <f t="shared" si="11"/>
        <v>0</v>
      </c>
      <c r="K131" s="125">
        <f t="shared" si="11"/>
        <v>0</v>
      </c>
      <c r="L131" s="124">
        <f t="shared" si="11"/>
        <v>0</v>
      </c>
      <c r="M131"/>
    </row>
    <row r="132" spans="1:13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96</v>
      </c>
      <c r="H132" s="7">
        <v>99</v>
      </c>
      <c r="I132" s="115">
        <f t="shared" si="11"/>
        <v>0</v>
      </c>
      <c r="J132" s="127">
        <f t="shared" si="11"/>
        <v>0</v>
      </c>
      <c r="K132" s="116">
        <f t="shared" si="11"/>
        <v>0</v>
      </c>
      <c r="L132" s="115">
        <f t="shared" si="11"/>
        <v>0</v>
      </c>
      <c r="M132"/>
    </row>
    <row r="133" spans="1:13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96</v>
      </c>
      <c r="H133" s="7">
        <v>100</v>
      </c>
      <c r="I133" s="115">
        <f t="shared" si="11"/>
        <v>0</v>
      </c>
      <c r="J133" s="127">
        <f t="shared" si="11"/>
        <v>0</v>
      </c>
      <c r="K133" s="116">
        <f t="shared" si="11"/>
        <v>0</v>
      </c>
      <c r="L133" s="115">
        <f t="shared" si="11"/>
        <v>0</v>
      </c>
      <c r="M133"/>
    </row>
    <row r="134" spans="1:13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97</v>
      </c>
      <c r="H134" s="7">
        <v>101</v>
      </c>
      <c r="I134" s="121">
        <v>0</v>
      </c>
      <c r="J134" s="121">
        <v>0</v>
      </c>
      <c r="K134" s="121">
        <v>0</v>
      </c>
      <c r="L134" s="121">
        <v>0</v>
      </c>
      <c r="M134"/>
    </row>
    <row r="135" spans="1:13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98</v>
      </c>
      <c r="H135" s="7">
        <v>102</v>
      </c>
      <c r="I135" s="116">
        <f t="shared" ref="I135:L137" si="12">I136</f>
        <v>0</v>
      </c>
      <c r="J135" s="115">
        <f t="shared" si="12"/>
        <v>0</v>
      </c>
      <c r="K135" s="115">
        <f t="shared" si="12"/>
        <v>0</v>
      </c>
      <c r="L135" s="115">
        <f t="shared" si="12"/>
        <v>0</v>
      </c>
      <c r="M135"/>
    </row>
    <row r="136" spans="1:13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98</v>
      </c>
      <c r="H136" s="90">
        <v>103</v>
      </c>
      <c r="I136" s="115">
        <f t="shared" si="12"/>
        <v>0</v>
      </c>
      <c r="J136" s="115">
        <f t="shared" si="12"/>
        <v>0</v>
      </c>
      <c r="K136" s="115">
        <f t="shared" si="12"/>
        <v>0</v>
      </c>
      <c r="L136" s="115">
        <f t="shared" si="12"/>
        <v>0</v>
      </c>
      <c r="M136"/>
    </row>
    <row r="137" spans="1:13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98</v>
      </c>
      <c r="H137" s="90">
        <v>104</v>
      </c>
      <c r="I137" s="115">
        <f t="shared" si="12"/>
        <v>0</v>
      </c>
      <c r="J137" s="115">
        <f t="shared" si="12"/>
        <v>0</v>
      </c>
      <c r="K137" s="115">
        <f t="shared" si="12"/>
        <v>0</v>
      </c>
      <c r="L137" s="115">
        <f t="shared" si="12"/>
        <v>0</v>
      </c>
      <c r="M137"/>
    </row>
    <row r="138" spans="1:13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98</v>
      </c>
      <c r="H138" s="90">
        <v>105</v>
      </c>
      <c r="I138" s="121">
        <v>0</v>
      </c>
      <c r="J138" s="134">
        <v>0</v>
      </c>
      <c r="K138" s="121">
        <v>0</v>
      </c>
      <c r="L138" s="121">
        <v>0</v>
      </c>
      <c r="M138"/>
    </row>
    <row r="139" spans="1:13">
      <c r="A139" s="83">
        <v>2</v>
      </c>
      <c r="B139" s="49">
        <v>7</v>
      </c>
      <c r="C139" s="49"/>
      <c r="D139" s="50"/>
      <c r="E139" s="50"/>
      <c r="F139" s="52"/>
      <c r="G139" s="51" t="s">
        <v>99</v>
      </c>
      <c r="H139" s="90">
        <v>106</v>
      </c>
      <c r="I139" s="116">
        <f>SUM(I140+I145+I153)</f>
        <v>48321</v>
      </c>
      <c r="J139" s="127">
        <f>SUM(J140+J145+J153)</f>
        <v>48321</v>
      </c>
      <c r="K139" s="116">
        <f>SUM(K140+K145+K153)</f>
        <v>48321</v>
      </c>
      <c r="L139" s="115">
        <f>SUM(L140+L145+L153)</f>
        <v>48321</v>
      </c>
    </row>
    <row r="140" spans="1:13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100</v>
      </c>
      <c r="H140" s="90">
        <v>107</v>
      </c>
      <c r="I140" s="116">
        <f t="shared" ref="I140:L141" si="13">I141</f>
        <v>0</v>
      </c>
      <c r="J140" s="127">
        <f t="shared" si="13"/>
        <v>0</v>
      </c>
      <c r="K140" s="116">
        <f t="shared" si="13"/>
        <v>0</v>
      </c>
      <c r="L140" s="115">
        <f t="shared" si="13"/>
        <v>0</v>
      </c>
    </row>
    <row r="141" spans="1:13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100</v>
      </c>
      <c r="H141" s="90">
        <v>108</v>
      </c>
      <c r="I141" s="116">
        <f t="shared" si="13"/>
        <v>0</v>
      </c>
      <c r="J141" s="127">
        <f t="shared" si="13"/>
        <v>0</v>
      </c>
      <c r="K141" s="116">
        <f t="shared" si="13"/>
        <v>0</v>
      </c>
      <c r="L141" s="115">
        <f t="shared" si="13"/>
        <v>0</v>
      </c>
    </row>
    <row r="142" spans="1:13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100</v>
      </c>
      <c r="H142" s="90">
        <v>109</v>
      </c>
      <c r="I142" s="116">
        <f>SUM(I143:I144)</f>
        <v>0</v>
      </c>
      <c r="J142" s="127">
        <f>SUM(J143:J144)</f>
        <v>0</v>
      </c>
      <c r="K142" s="116">
        <f>SUM(K143:K144)</f>
        <v>0</v>
      </c>
      <c r="L142" s="115">
        <f>SUM(L143:L144)</f>
        <v>0</v>
      </c>
    </row>
    <row r="143" spans="1:13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101</v>
      </c>
      <c r="H143" s="90">
        <v>110</v>
      </c>
      <c r="I143" s="135">
        <v>0</v>
      </c>
      <c r="J143" s="135">
        <v>0</v>
      </c>
      <c r="K143" s="135">
        <v>0</v>
      </c>
      <c r="L143" s="135">
        <v>0</v>
      </c>
    </row>
    <row r="144" spans="1:13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102</v>
      </c>
      <c r="H144" s="90">
        <v>111</v>
      </c>
      <c r="I144" s="120">
        <v>0</v>
      </c>
      <c r="J144" s="120">
        <v>0</v>
      </c>
      <c r="K144" s="120">
        <v>0</v>
      </c>
      <c r="L144" s="120">
        <v>0</v>
      </c>
    </row>
    <row r="145" spans="1:13" ht="25.5" hidden="1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103</v>
      </c>
      <c r="H145" s="90">
        <v>112</v>
      </c>
      <c r="I145" s="117">
        <f t="shared" ref="I145:L146" si="14">I146</f>
        <v>0</v>
      </c>
      <c r="J145" s="129">
        <f t="shared" si="14"/>
        <v>0</v>
      </c>
      <c r="K145" s="117">
        <f t="shared" si="14"/>
        <v>0</v>
      </c>
      <c r="L145" s="118">
        <f t="shared" si="14"/>
        <v>0</v>
      </c>
      <c r="M145"/>
    </row>
    <row r="146" spans="1:13" ht="25.5" hidden="1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104</v>
      </c>
      <c r="H146" s="90">
        <v>113</v>
      </c>
      <c r="I146" s="116">
        <f t="shared" si="14"/>
        <v>0</v>
      </c>
      <c r="J146" s="127">
        <f t="shared" si="14"/>
        <v>0</v>
      </c>
      <c r="K146" s="116">
        <f t="shared" si="14"/>
        <v>0</v>
      </c>
      <c r="L146" s="115">
        <f t="shared" si="14"/>
        <v>0</v>
      </c>
      <c r="M146"/>
    </row>
    <row r="147" spans="1:13" ht="25.5" hidden="1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104</v>
      </c>
      <c r="H147" s="90">
        <v>114</v>
      </c>
      <c r="I147" s="116">
        <f>SUM(I148:I149)</f>
        <v>0</v>
      </c>
      <c r="J147" s="127">
        <f>SUM(J148:J149)</f>
        <v>0</v>
      </c>
      <c r="K147" s="116">
        <f>SUM(K148:K149)</f>
        <v>0</v>
      </c>
      <c r="L147" s="115">
        <f>SUM(L148:L149)</f>
        <v>0</v>
      </c>
      <c r="M147"/>
    </row>
    <row r="148" spans="1:13" hidden="1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105</v>
      </c>
      <c r="H148" s="90">
        <v>115</v>
      </c>
      <c r="I148" s="120">
        <v>0</v>
      </c>
      <c r="J148" s="120">
        <v>0</v>
      </c>
      <c r="K148" s="120">
        <v>0</v>
      </c>
      <c r="L148" s="120">
        <v>0</v>
      </c>
    </row>
    <row r="149" spans="1:13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106</v>
      </c>
      <c r="H149" s="90">
        <v>116</v>
      </c>
      <c r="I149" s="120">
        <v>0</v>
      </c>
      <c r="J149" s="120">
        <v>0</v>
      </c>
      <c r="K149" s="120">
        <v>0</v>
      </c>
      <c r="L149" s="120">
        <v>0</v>
      </c>
    </row>
    <row r="150" spans="1:13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107</v>
      </c>
      <c r="H150" s="90">
        <v>117</v>
      </c>
      <c r="I150" s="116">
        <f>I151</f>
        <v>0</v>
      </c>
      <c r="J150" s="116">
        <f>J151</f>
        <v>0</v>
      </c>
      <c r="K150" s="116">
        <f>K151</f>
        <v>0</v>
      </c>
      <c r="L150" s="116">
        <f>L151</f>
        <v>0</v>
      </c>
    </row>
    <row r="151" spans="1:13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107</v>
      </c>
      <c r="H151" s="90">
        <v>118</v>
      </c>
      <c r="I151" s="116">
        <f>SUM(I152)</f>
        <v>0</v>
      </c>
      <c r="J151" s="116">
        <f>SUM(J152)</f>
        <v>0</v>
      </c>
      <c r="K151" s="116">
        <f>SUM(K152)</f>
        <v>0</v>
      </c>
      <c r="L151" s="116">
        <f>SUM(L152)</f>
        <v>0</v>
      </c>
    </row>
    <row r="152" spans="1:13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107</v>
      </c>
      <c r="H152" s="90">
        <v>119</v>
      </c>
      <c r="I152" s="120">
        <v>0</v>
      </c>
      <c r="J152" s="120">
        <v>0</v>
      </c>
      <c r="K152" s="120">
        <v>0</v>
      </c>
      <c r="L152" s="120">
        <v>0</v>
      </c>
    </row>
    <row r="153" spans="1:13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108</v>
      </c>
      <c r="H153" s="90">
        <v>120</v>
      </c>
      <c r="I153" s="116">
        <f t="shared" ref="I153:L154" si="15">I154</f>
        <v>48321</v>
      </c>
      <c r="J153" s="127">
        <f t="shared" si="15"/>
        <v>48321</v>
      </c>
      <c r="K153" s="116">
        <f t="shared" si="15"/>
        <v>48321</v>
      </c>
      <c r="L153" s="115">
        <f t="shared" si="15"/>
        <v>48321</v>
      </c>
    </row>
    <row r="154" spans="1:13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108</v>
      </c>
      <c r="H154" s="90">
        <v>121</v>
      </c>
      <c r="I154" s="125">
        <f t="shared" si="15"/>
        <v>48321</v>
      </c>
      <c r="J154" s="133">
        <f t="shared" si="15"/>
        <v>48321</v>
      </c>
      <c r="K154" s="125">
        <f t="shared" si="15"/>
        <v>48321</v>
      </c>
      <c r="L154" s="124">
        <f t="shared" si="15"/>
        <v>48321</v>
      </c>
    </row>
    <row r="155" spans="1:13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108</v>
      </c>
      <c r="H155" s="90">
        <v>122</v>
      </c>
      <c r="I155" s="116">
        <f>SUM(I156:I157)</f>
        <v>48321</v>
      </c>
      <c r="J155" s="127">
        <f>SUM(J156:J157)</f>
        <v>48321</v>
      </c>
      <c r="K155" s="116">
        <f>SUM(K156:K157)</f>
        <v>48321</v>
      </c>
      <c r="L155" s="115">
        <f>SUM(L156:L157)</f>
        <v>48321</v>
      </c>
    </row>
    <row r="156" spans="1:13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109</v>
      </c>
      <c r="H156" s="90">
        <v>123</v>
      </c>
      <c r="I156" s="135">
        <v>48321</v>
      </c>
      <c r="J156" s="135">
        <v>48321</v>
      </c>
      <c r="K156" s="135">
        <v>48321</v>
      </c>
      <c r="L156" s="135">
        <v>48321</v>
      </c>
    </row>
    <row r="157" spans="1:13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110</v>
      </c>
      <c r="H157" s="90">
        <v>124</v>
      </c>
      <c r="I157" s="120">
        <v>0</v>
      </c>
      <c r="J157" s="121">
        <v>0</v>
      </c>
      <c r="K157" s="121">
        <v>0</v>
      </c>
      <c r="L157" s="121">
        <v>0</v>
      </c>
    </row>
    <row r="158" spans="1:13" hidden="1">
      <c r="A158" s="83">
        <v>2</v>
      </c>
      <c r="B158" s="83">
        <v>8</v>
      </c>
      <c r="C158" s="49"/>
      <c r="D158" s="66"/>
      <c r="E158" s="54"/>
      <c r="F158" s="92"/>
      <c r="G158" s="59" t="s">
        <v>111</v>
      </c>
      <c r="H158" s="90">
        <v>125</v>
      </c>
      <c r="I158" s="123">
        <f>I159</f>
        <v>0</v>
      </c>
      <c r="J158" s="128">
        <f>J159</f>
        <v>0</v>
      </c>
      <c r="K158" s="123">
        <f>K159</f>
        <v>0</v>
      </c>
      <c r="L158" s="122">
        <f>L159</f>
        <v>0</v>
      </c>
    </row>
    <row r="159" spans="1:13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111</v>
      </c>
      <c r="H159" s="90">
        <v>126</v>
      </c>
      <c r="I159" s="123">
        <f>I160+I165</f>
        <v>0</v>
      </c>
      <c r="J159" s="128">
        <f>J160+J165</f>
        <v>0</v>
      </c>
      <c r="K159" s="123">
        <f>K160+K165</f>
        <v>0</v>
      </c>
      <c r="L159" s="122">
        <f>L160+L165</f>
        <v>0</v>
      </c>
    </row>
    <row r="160" spans="1:13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112</v>
      </c>
      <c r="H160" s="90">
        <v>127</v>
      </c>
      <c r="I160" s="116">
        <f>I161</f>
        <v>0</v>
      </c>
      <c r="J160" s="127">
        <f>J161</f>
        <v>0</v>
      </c>
      <c r="K160" s="116">
        <f>K161</f>
        <v>0</v>
      </c>
      <c r="L160" s="115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112</v>
      </c>
      <c r="H161" s="90">
        <v>128</v>
      </c>
      <c r="I161" s="123">
        <f>SUM(I162:I164)</f>
        <v>0</v>
      </c>
      <c r="J161" s="123">
        <f>SUM(J162:J164)</f>
        <v>0</v>
      </c>
      <c r="K161" s="123">
        <f>SUM(K162:K164)</f>
        <v>0</v>
      </c>
      <c r="L161" s="123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113</v>
      </c>
      <c r="H162" s="90">
        <v>129</v>
      </c>
      <c r="I162" s="120">
        <v>0</v>
      </c>
      <c r="J162" s="120">
        <v>0</v>
      </c>
      <c r="K162" s="120">
        <v>0</v>
      </c>
      <c r="L162" s="120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114</v>
      </c>
      <c r="H163" s="90">
        <v>130</v>
      </c>
      <c r="I163" s="136">
        <v>0</v>
      </c>
      <c r="J163" s="136">
        <v>0</v>
      </c>
      <c r="K163" s="136">
        <v>0</v>
      </c>
      <c r="L163" s="136">
        <v>0</v>
      </c>
      <c r="M163"/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115</v>
      </c>
      <c r="H164" s="90">
        <v>131</v>
      </c>
      <c r="I164" s="136">
        <v>0</v>
      </c>
      <c r="J164" s="137">
        <v>0</v>
      </c>
      <c r="K164" s="136">
        <v>0</v>
      </c>
      <c r="L164" s="126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116</v>
      </c>
      <c r="H165" s="90">
        <v>132</v>
      </c>
      <c r="I165" s="116">
        <f t="shared" ref="I165:L166" si="16">I166</f>
        <v>0</v>
      </c>
      <c r="J165" s="127">
        <f t="shared" si="16"/>
        <v>0</v>
      </c>
      <c r="K165" s="116">
        <f t="shared" si="16"/>
        <v>0</v>
      </c>
      <c r="L165" s="115">
        <f t="shared" si="16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116</v>
      </c>
      <c r="H166" s="90">
        <v>133</v>
      </c>
      <c r="I166" s="116">
        <f t="shared" si="16"/>
        <v>0</v>
      </c>
      <c r="J166" s="127">
        <f t="shared" si="16"/>
        <v>0</v>
      </c>
      <c r="K166" s="116">
        <f t="shared" si="16"/>
        <v>0</v>
      </c>
      <c r="L166" s="115">
        <f t="shared" si="16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116</v>
      </c>
      <c r="H167" s="90">
        <v>134</v>
      </c>
      <c r="I167" s="138">
        <v>0</v>
      </c>
      <c r="J167" s="121">
        <v>0</v>
      </c>
      <c r="K167" s="121">
        <v>0</v>
      </c>
      <c r="L167" s="121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117</v>
      </c>
      <c r="H168" s="90">
        <v>135</v>
      </c>
      <c r="I168" s="116">
        <f>I169+I173</f>
        <v>0</v>
      </c>
      <c r="J168" s="127">
        <f>J169+J173</f>
        <v>0</v>
      </c>
      <c r="K168" s="116">
        <f>K169+K173</f>
        <v>0</v>
      </c>
      <c r="L168" s="115">
        <f>L169+L173</f>
        <v>0</v>
      </c>
      <c r="M168"/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118</v>
      </c>
      <c r="H169" s="90">
        <v>136</v>
      </c>
      <c r="I169" s="116">
        <f t="shared" ref="I169:L171" si="17">I170</f>
        <v>0</v>
      </c>
      <c r="J169" s="127">
        <f t="shared" si="17"/>
        <v>0</v>
      </c>
      <c r="K169" s="116">
        <f t="shared" si="17"/>
        <v>0</v>
      </c>
      <c r="L169" s="115">
        <f t="shared" si="17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118</v>
      </c>
      <c r="H170" s="90">
        <v>137</v>
      </c>
      <c r="I170" s="123">
        <f t="shared" si="17"/>
        <v>0</v>
      </c>
      <c r="J170" s="128">
        <f t="shared" si="17"/>
        <v>0</v>
      </c>
      <c r="K170" s="123">
        <f t="shared" si="17"/>
        <v>0</v>
      </c>
      <c r="L170" s="122">
        <f t="shared" si="17"/>
        <v>0</v>
      </c>
      <c r="M170"/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118</v>
      </c>
      <c r="H171" s="90">
        <v>138</v>
      </c>
      <c r="I171" s="116">
        <f t="shared" si="17"/>
        <v>0</v>
      </c>
      <c r="J171" s="127">
        <f t="shared" si="17"/>
        <v>0</v>
      </c>
      <c r="K171" s="116">
        <f t="shared" si="17"/>
        <v>0</v>
      </c>
      <c r="L171" s="115">
        <f t="shared" si="17"/>
        <v>0</v>
      </c>
      <c r="M171"/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118</v>
      </c>
      <c r="H172" s="90">
        <v>139</v>
      </c>
      <c r="I172" s="135">
        <v>0</v>
      </c>
      <c r="J172" s="135">
        <v>0</v>
      </c>
      <c r="K172" s="135">
        <v>0</v>
      </c>
      <c r="L172" s="135">
        <v>0</v>
      </c>
      <c r="M172"/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119</v>
      </c>
      <c r="H173" s="90">
        <v>140</v>
      </c>
      <c r="I173" s="116">
        <f>SUM(I174+I179)</f>
        <v>0</v>
      </c>
      <c r="J173" s="116">
        <f>SUM(J174+J179)</f>
        <v>0</v>
      </c>
      <c r="K173" s="116">
        <f>SUM(K174+K179)</f>
        <v>0</v>
      </c>
      <c r="L173" s="116">
        <f>SUM(L174+L179)</f>
        <v>0</v>
      </c>
      <c r="M173"/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120</v>
      </c>
      <c r="H174" s="90">
        <v>141</v>
      </c>
      <c r="I174" s="123">
        <f>I175</f>
        <v>0</v>
      </c>
      <c r="J174" s="128">
        <f>J175</f>
        <v>0</v>
      </c>
      <c r="K174" s="123">
        <f>K175</f>
        <v>0</v>
      </c>
      <c r="L174" s="122">
        <f>L175</f>
        <v>0</v>
      </c>
      <c r="M174"/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120</v>
      </c>
      <c r="H175" s="90">
        <v>142</v>
      </c>
      <c r="I175" s="116">
        <f>SUM(I176:I178)</f>
        <v>0</v>
      </c>
      <c r="J175" s="127">
        <f>SUM(J176:J178)</f>
        <v>0</v>
      </c>
      <c r="K175" s="116">
        <f>SUM(K176:K178)</f>
        <v>0</v>
      </c>
      <c r="L175" s="115">
        <f>SUM(L176:L178)</f>
        <v>0</v>
      </c>
      <c r="M175"/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121</v>
      </c>
      <c r="H176" s="90">
        <v>143</v>
      </c>
      <c r="I176" s="136">
        <v>0</v>
      </c>
      <c r="J176" s="119">
        <v>0</v>
      </c>
      <c r="K176" s="119">
        <v>0</v>
      </c>
      <c r="L176" s="119">
        <v>0</v>
      </c>
      <c r="M176"/>
    </row>
    <row r="177" spans="1:13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122</v>
      </c>
      <c r="H177" s="90">
        <v>144</v>
      </c>
      <c r="I177" s="120">
        <v>0</v>
      </c>
      <c r="J177" s="139">
        <v>0</v>
      </c>
      <c r="K177" s="139">
        <v>0</v>
      </c>
      <c r="L177" s="139">
        <v>0</v>
      </c>
      <c r="M177"/>
    </row>
    <row r="178" spans="1:13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123</v>
      </c>
      <c r="H178" s="90">
        <v>145</v>
      </c>
      <c r="I178" s="120">
        <v>0</v>
      </c>
      <c r="J178" s="120">
        <v>0</v>
      </c>
      <c r="K178" s="120">
        <v>0</v>
      </c>
      <c r="L178" s="120">
        <v>0</v>
      </c>
      <c r="M178"/>
    </row>
    <row r="179" spans="1:13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124</v>
      </c>
      <c r="H179" s="90">
        <v>146</v>
      </c>
      <c r="I179" s="116">
        <f>I180</f>
        <v>0</v>
      </c>
      <c r="J179" s="127">
        <f>J180</f>
        <v>0</v>
      </c>
      <c r="K179" s="116">
        <f>K180</f>
        <v>0</v>
      </c>
      <c r="L179" s="115">
        <f>L180</f>
        <v>0</v>
      </c>
      <c r="M179"/>
    </row>
    <row r="180" spans="1:13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125</v>
      </c>
      <c r="H180" s="90">
        <v>147</v>
      </c>
      <c r="I180" s="123">
        <f>SUM(I181:I183)</f>
        <v>0</v>
      </c>
      <c r="J180" s="123">
        <f>SUM(J181:J183)</f>
        <v>0</v>
      </c>
      <c r="K180" s="123">
        <f>SUM(K181:K183)</f>
        <v>0</v>
      </c>
      <c r="L180" s="123">
        <f>SUM(L181:L183)</f>
        <v>0</v>
      </c>
      <c r="M180"/>
    </row>
    <row r="181" spans="1:13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126</v>
      </c>
      <c r="H181" s="90">
        <v>148</v>
      </c>
      <c r="I181" s="120">
        <v>0</v>
      </c>
      <c r="J181" s="119">
        <v>0</v>
      </c>
      <c r="K181" s="119">
        <v>0</v>
      </c>
      <c r="L181" s="119">
        <v>0</v>
      </c>
      <c r="M181"/>
    </row>
    <row r="182" spans="1:13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127</v>
      </c>
      <c r="H182" s="90">
        <v>149</v>
      </c>
      <c r="I182" s="119">
        <v>0</v>
      </c>
      <c r="J182" s="121">
        <v>0</v>
      </c>
      <c r="K182" s="121">
        <v>0</v>
      </c>
      <c r="L182" s="121">
        <v>0</v>
      </c>
      <c r="M182"/>
    </row>
    <row r="183" spans="1:13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128</v>
      </c>
      <c r="H183" s="90">
        <v>150</v>
      </c>
      <c r="I183" s="139">
        <v>0</v>
      </c>
      <c r="J183" s="139">
        <v>0</v>
      </c>
      <c r="K183" s="139">
        <v>0</v>
      </c>
      <c r="L183" s="139">
        <v>0</v>
      </c>
      <c r="M183"/>
    </row>
    <row r="184" spans="1:13" ht="76.5" hidden="1" customHeight="1">
      <c r="A184" s="49">
        <v>3</v>
      </c>
      <c r="B184" s="51"/>
      <c r="C184" s="49"/>
      <c r="D184" s="50"/>
      <c r="E184" s="50"/>
      <c r="F184" s="52"/>
      <c r="G184" s="88" t="s">
        <v>129</v>
      </c>
      <c r="H184" s="90">
        <v>151</v>
      </c>
      <c r="I184" s="115">
        <f>SUM(I185+I238+I303)</f>
        <v>0</v>
      </c>
      <c r="J184" s="127">
        <f>SUM(J185+J238+J303)</f>
        <v>0</v>
      </c>
      <c r="K184" s="116">
        <f>SUM(K185+K238+K303)</f>
        <v>0</v>
      </c>
      <c r="L184" s="115">
        <f>SUM(L185+L238+L303)</f>
        <v>0</v>
      </c>
      <c r="M184"/>
    </row>
    <row r="185" spans="1:13" ht="25.5" hidden="1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130</v>
      </c>
      <c r="H185" s="90">
        <v>152</v>
      </c>
      <c r="I185" s="115">
        <f>SUM(I186+I209+I216+I228+I232)</f>
        <v>0</v>
      </c>
      <c r="J185" s="122">
        <f>SUM(J186+J209+J216+J228+J232)</f>
        <v>0</v>
      </c>
      <c r="K185" s="122">
        <f>SUM(K186+K209+K216+K228+K232)</f>
        <v>0</v>
      </c>
      <c r="L185" s="122">
        <f>SUM(L186+L209+L216+L228+L232)</f>
        <v>0</v>
      </c>
      <c r="M185"/>
    </row>
    <row r="186" spans="1:13" ht="25.5" hidden="1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131</v>
      </c>
      <c r="H186" s="90">
        <v>153</v>
      </c>
      <c r="I186" s="122">
        <f>SUM(I187+I190+I195+I201+I206)</f>
        <v>0</v>
      </c>
      <c r="J186" s="127">
        <f>SUM(J187+J190+J195+J201+J206)</f>
        <v>0</v>
      </c>
      <c r="K186" s="116">
        <f>SUM(K187+K190+K195+K201+K206)</f>
        <v>0</v>
      </c>
      <c r="L186" s="115">
        <f>SUM(L187+L190+L195+L201+L206)</f>
        <v>0</v>
      </c>
      <c r="M186"/>
    </row>
    <row r="187" spans="1:13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132</v>
      </c>
      <c r="H187" s="90">
        <v>154</v>
      </c>
      <c r="I187" s="115">
        <f t="shared" ref="I187:L188" si="18">I188</f>
        <v>0</v>
      </c>
      <c r="J187" s="128">
        <f t="shared" si="18"/>
        <v>0</v>
      </c>
      <c r="K187" s="123">
        <f t="shared" si="18"/>
        <v>0</v>
      </c>
      <c r="L187" s="122">
        <f t="shared" si="18"/>
        <v>0</v>
      </c>
    </row>
    <row r="188" spans="1:13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132</v>
      </c>
      <c r="H188" s="90">
        <v>155</v>
      </c>
      <c r="I188" s="122">
        <f t="shared" si="18"/>
        <v>0</v>
      </c>
      <c r="J188" s="115">
        <f t="shared" si="18"/>
        <v>0</v>
      </c>
      <c r="K188" s="115">
        <f t="shared" si="18"/>
        <v>0</v>
      </c>
      <c r="L188" s="115">
        <f t="shared" si="18"/>
        <v>0</v>
      </c>
    </row>
    <row r="189" spans="1:13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132</v>
      </c>
      <c r="H189" s="90">
        <v>156</v>
      </c>
      <c r="I189" s="121">
        <v>0</v>
      </c>
      <c r="J189" s="121">
        <v>0</v>
      </c>
      <c r="K189" s="121">
        <v>0</v>
      </c>
      <c r="L189" s="121">
        <v>0</v>
      </c>
    </row>
    <row r="190" spans="1:13" hidden="1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133</v>
      </c>
      <c r="H190" s="90">
        <v>157</v>
      </c>
      <c r="I190" s="122">
        <f>I191</f>
        <v>0</v>
      </c>
      <c r="J190" s="128">
        <f>J191</f>
        <v>0</v>
      </c>
      <c r="K190" s="123">
        <f>K191</f>
        <v>0</v>
      </c>
      <c r="L190" s="122">
        <f>L191</f>
        <v>0</v>
      </c>
    </row>
    <row r="191" spans="1:13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133</v>
      </c>
      <c r="H191" s="90">
        <v>158</v>
      </c>
      <c r="I191" s="115">
        <f>SUM(I192:I194)</f>
        <v>0</v>
      </c>
      <c r="J191" s="127">
        <f>SUM(J192:J194)</f>
        <v>0</v>
      </c>
      <c r="K191" s="116">
        <f>SUM(K192:K194)</f>
        <v>0</v>
      </c>
      <c r="L191" s="115">
        <f>SUM(L192:L194)</f>
        <v>0</v>
      </c>
    </row>
    <row r="192" spans="1:13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134</v>
      </c>
      <c r="H192" s="90">
        <v>159</v>
      </c>
      <c r="I192" s="119">
        <v>0</v>
      </c>
      <c r="J192" s="119">
        <v>0</v>
      </c>
      <c r="K192" s="119">
        <v>0</v>
      </c>
      <c r="L192" s="139">
        <v>0</v>
      </c>
    </row>
    <row r="193" spans="1:13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135</v>
      </c>
      <c r="H193" s="90">
        <v>160</v>
      </c>
      <c r="I193" s="121">
        <v>0</v>
      </c>
      <c r="J193" s="121">
        <v>0</v>
      </c>
      <c r="K193" s="121">
        <v>0</v>
      </c>
      <c r="L193" s="121">
        <v>0</v>
      </c>
    </row>
    <row r="194" spans="1:13" ht="25.5" hidden="1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136</v>
      </c>
      <c r="H194" s="90">
        <v>161</v>
      </c>
      <c r="I194" s="119">
        <v>0</v>
      </c>
      <c r="J194" s="119">
        <v>0</v>
      </c>
      <c r="K194" s="119">
        <v>0</v>
      </c>
      <c r="L194" s="139">
        <v>0</v>
      </c>
      <c r="M194"/>
    </row>
    <row r="195" spans="1:13" hidden="1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137</v>
      </c>
      <c r="H195" s="90">
        <v>162</v>
      </c>
      <c r="I195" s="115">
        <f>I196</f>
        <v>0</v>
      </c>
      <c r="J195" s="127">
        <f>J196</f>
        <v>0</v>
      </c>
      <c r="K195" s="116">
        <f>K196</f>
        <v>0</v>
      </c>
      <c r="L195" s="115">
        <f>L196</f>
        <v>0</v>
      </c>
    </row>
    <row r="196" spans="1:13" hidden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137</v>
      </c>
      <c r="H196" s="90">
        <v>163</v>
      </c>
      <c r="I196" s="115">
        <f>SUM(I197:I200)</f>
        <v>0</v>
      </c>
      <c r="J196" s="115">
        <f>SUM(J197:J200)</f>
        <v>0</v>
      </c>
      <c r="K196" s="115">
        <f>SUM(K197:K200)</f>
        <v>0</v>
      </c>
      <c r="L196" s="115">
        <f>SUM(L197:L200)</f>
        <v>0</v>
      </c>
    </row>
    <row r="197" spans="1:13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138</v>
      </c>
      <c r="H197" s="90">
        <v>164</v>
      </c>
      <c r="I197" s="121">
        <v>0</v>
      </c>
      <c r="J197" s="121">
        <v>0</v>
      </c>
      <c r="K197" s="121">
        <v>0</v>
      </c>
      <c r="L197" s="139">
        <v>0</v>
      </c>
    </row>
    <row r="198" spans="1:13" hidden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139</v>
      </c>
      <c r="H198" s="90">
        <v>165</v>
      </c>
      <c r="I198" s="119">
        <v>0</v>
      </c>
      <c r="J198" s="121">
        <v>0</v>
      </c>
      <c r="K198" s="121">
        <v>0</v>
      </c>
      <c r="L198" s="121">
        <v>0</v>
      </c>
    </row>
    <row r="199" spans="1:13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140</v>
      </c>
      <c r="H199" s="90">
        <v>166</v>
      </c>
      <c r="I199" s="119">
        <v>0</v>
      </c>
      <c r="J199" s="126">
        <v>0</v>
      </c>
      <c r="K199" s="126">
        <v>0</v>
      </c>
      <c r="L199" s="126">
        <v>0</v>
      </c>
    </row>
    <row r="200" spans="1:13" ht="26.25" hidden="1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141</v>
      </c>
      <c r="H200" s="90">
        <v>167</v>
      </c>
      <c r="I200" s="140">
        <v>0</v>
      </c>
      <c r="J200" s="141">
        <v>0</v>
      </c>
      <c r="K200" s="121">
        <v>0</v>
      </c>
      <c r="L200" s="121">
        <v>0</v>
      </c>
      <c r="M200"/>
    </row>
    <row r="201" spans="1:13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142</v>
      </c>
      <c r="H201" s="90">
        <v>168</v>
      </c>
      <c r="I201" s="115">
        <f>I202</f>
        <v>0</v>
      </c>
      <c r="J201" s="129">
        <f>J202</f>
        <v>0</v>
      </c>
      <c r="K201" s="117">
        <f>K202</f>
        <v>0</v>
      </c>
      <c r="L201" s="118">
        <f>L202</f>
        <v>0</v>
      </c>
    </row>
    <row r="202" spans="1:13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142</v>
      </c>
      <c r="H202" s="90">
        <v>169</v>
      </c>
      <c r="I202" s="122">
        <f>SUM(I203:I205)</f>
        <v>0</v>
      </c>
      <c r="J202" s="127">
        <f>SUM(J203:J205)</f>
        <v>0</v>
      </c>
      <c r="K202" s="116">
        <f>SUM(K203:K205)</f>
        <v>0</v>
      </c>
      <c r="L202" s="115">
        <f>SUM(L203:L205)</f>
        <v>0</v>
      </c>
    </row>
    <row r="203" spans="1:13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143</v>
      </c>
      <c r="H203" s="90">
        <v>170</v>
      </c>
      <c r="I203" s="121">
        <v>0</v>
      </c>
      <c r="J203" s="121">
        <v>0</v>
      </c>
      <c r="K203" s="121">
        <v>0</v>
      </c>
      <c r="L203" s="139">
        <v>0</v>
      </c>
    </row>
    <row r="204" spans="1:13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144</v>
      </c>
      <c r="H204" s="90">
        <v>171</v>
      </c>
      <c r="I204" s="119">
        <v>0</v>
      </c>
      <c r="J204" s="119">
        <v>0</v>
      </c>
      <c r="K204" s="120">
        <v>0</v>
      </c>
      <c r="L204" s="121">
        <v>0</v>
      </c>
      <c r="M204"/>
    </row>
    <row r="205" spans="1:13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145</v>
      </c>
      <c r="H205" s="90">
        <v>172</v>
      </c>
      <c r="I205" s="119">
        <v>0</v>
      </c>
      <c r="J205" s="119">
        <v>0</v>
      </c>
      <c r="K205" s="119">
        <v>0</v>
      </c>
      <c r="L205" s="121">
        <v>0</v>
      </c>
    </row>
    <row r="206" spans="1:13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146</v>
      </c>
      <c r="H206" s="90">
        <v>173</v>
      </c>
      <c r="I206" s="115">
        <f t="shared" ref="I206:L207" si="19">I207</f>
        <v>0</v>
      </c>
      <c r="J206" s="127">
        <f t="shared" si="19"/>
        <v>0</v>
      </c>
      <c r="K206" s="116">
        <f t="shared" si="19"/>
        <v>0</v>
      </c>
      <c r="L206" s="115">
        <f t="shared" si="19"/>
        <v>0</v>
      </c>
      <c r="M206"/>
    </row>
    <row r="207" spans="1:13" ht="25.5" hidden="1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146</v>
      </c>
      <c r="H207" s="90">
        <v>174</v>
      </c>
      <c r="I207" s="116">
        <f t="shared" si="19"/>
        <v>0</v>
      </c>
      <c r="J207" s="116">
        <f t="shared" si="19"/>
        <v>0</v>
      </c>
      <c r="K207" s="116">
        <f t="shared" si="19"/>
        <v>0</v>
      </c>
      <c r="L207" s="116">
        <f t="shared" si="19"/>
        <v>0</v>
      </c>
      <c r="M207"/>
    </row>
    <row r="208" spans="1:13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146</v>
      </c>
      <c r="H208" s="90">
        <v>175</v>
      </c>
      <c r="I208" s="119">
        <v>0</v>
      </c>
      <c r="J208" s="121">
        <v>0</v>
      </c>
      <c r="K208" s="121">
        <v>0</v>
      </c>
      <c r="L208" s="121">
        <v>0</v>
      </c>
      <c r="M208"/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147</v>
      </c>
      <c r="H209" s="90">
        <v>176</v>
      </c>
      <c r="I209" s="115">
        <f t="shared" ref="I209:L210" si="20">I210</f>
        <v>0</v>
      </c>
      <c r="J209" s="129">
        <f t="shared" si="20"/>
        <v>0</v>
      </c>
      <c r="K209" s="117">
        <f t="shared" si="20"/>
        <v>0</v>
      </c>
      <c r="L209" s="118">
        <f t="shared" si="20"/>
        <v>0</v>
      </c>
      <c r="M209"/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147</v>
      </c>
      <c r="H210" s="90">
        <v>177</v>
      </c>
      <c r="I210" s="122">
        <f t="shared" si="20"/>
        <v>0</v>
      </c>
      <c r="J210" s="127">
        <f t="shared" si="20"/>
        <v>0</v>
      </c>
      <c r="K210" s="116">
        <f t="shared" si="20"/>
        <v>0</v>
      </c>
      <c r="L210" s="115">
        <f t="shared" si="20"/>
        <v>0</v>
      </c>
      <c r="M210"/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147</v>
      </c>
      <c r="H211" s="90">
        <v>178</v>
      </c>
      <c r="I211" s="115">
        <f>SUM(I212:I215)</f>
        <v>0</v>
      </c>
      <c r="J211" s="128">
        <f>SUM(J212:J215)</f>
        <v>0</v>
      </c>
      <c r="K211" s="123">
        <f>SUM(K212:K215)</f>
        <v>0</v>
      </c>
      <c r="L211" s="122">
        <f>SUM(L212:L215)</f>
        <v>0</v>
      </c>
      <c r="M211"/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148</v>
      </c>
      <c r="H212" s="90">
        <v>179</v>
      </c>
      <c r="I212" s="121">
        <v>0</v>
      </c>
      <c r="J212" s="121">
        <v>0</v>
      </c>
      <c r="K212" s="121">
        <v>0</v>
      </c>
      <c r="L212" s="121">
        <v>0</v>
      </c>
      <c r="M212"/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149</v>
      </c>
      <c r="H213" s="90">
        <v>180</v>
      </c>
      <c r="I213" s="121">
        <v>0</v>
      </c>
      <c r="J213" s="121">
        <v>0</v>
      </c>
      <c r="K213" s="121">
        <v>0</v>
      </c>
      <c r="L213" s="121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150</v>
      </c>
      <c r="H214" s="90">
        <v>181</v>
      </c>
      <c r="I214" s="121">
        <v>0</v>
      </c>
      <c r="J214" s="121">
        <v>0</v>
      </c>
      <c r="K214" s="121">
        <v>0</v>
      </c>
      <c r="L214" s="121">
        <v>0</v>
      </c>
      <c r="M214"/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151</v>
      </c>
      <c r="H215" s="90">
        <v>182</v>
      </c>
      <c r="I215" s="121">
        <v>0</v>
      </c>
      <c r="J215" s="121">
        <v>0</v>
      </c>
      <c r="K215" s="121">
        <v>0</v>
      </c>
      <c r="L215" s="139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152</v>
      </c>
      <c r="H216" s="90">
        <v>183</v>
      </c>
      <c r="I216" s="115">
        <f>SUM(I217+I220)</f>
        <v>0</v>
      </c>
      <c r="J216" s="127">
        <f>SUM(J217+J220)</f>
        <v>0</v>
      </c>
      <c r="K216" s="116">
        <f>SUM(K217+K220)</f>
        <v>0</v>
      </c>
      <c r="L216" s="115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153</v>
      </c>
      <c r="H217" s="90">
        <v>184</v>
      </c>
      <c r="I217" s="122">
        <f t="shared" ref="I217:L218" si="21">I218</f>
        <v>0</v>
      </c>
      <c r="J217" s="128">
        <f t="shared" si="21"/>
        <v>0</v>
      </c>
      <c r="K217" s="123">
        <f t="shared" si="21"/>
        <v>0</v>
      </c>
      <c r="L217" s="122">
        <f t="shared" si="21"/>
        <v>0</v>
      </c>
      <c r="M217"/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153</v>
      </c>
      <c r="H218" s="90">
        <v>185</v>
      </c>
      <c r="I218" s="115">
        <f t="shared" si="21"/>
        <v>0</v>
      </c>
      <c r="J218" s="127">
        <f t="shared" si="21"/>
        <v>0</v>
      </c>
      <c r="K218" s="116">
        <f t="shared" si="21"/>
        <v>0</v>
      </c>
      <c r="L218" s="115">
        <f t="shared" si="21"/>
        <v>0</v>
      </c>
      <c r="M218"/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153</v>
      </c>
      <c r="H219" s="90">
        <v>186</v>
      </c>
      <c r="I219" s="139">
        <v>0</v>
      </c>
      <c r="J219" s="139">
        <v>0</v>
      </c>
      <c r="K219" s="139">
        <v>0</v>
      </c>
      <c r="L219" s="139">
        <v>0</v>
      </c>
      <c r="M219"/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154</v>
      </c>
      <c r="H220" s="90">
        <v>187</v>
      </c>
      <c r="I220" s="115">
        <f>I221</f>
        <v>0</v>
      </c>
      <c r="J220" s="127">
        <f>J221</f>
        <v>0</v>
      </c>
      <c r="K220" s="116">
        <f>K221</f>
        <v>0</v>
      </c>
      <c r="L220" s="115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154</v>
      </c>
      <c r="H221" s="90">
        <v>188</v>
      </c>
      <c r="I221" s="115">
        <f>SUM(I222:I227)</f>
        <v>0</v>
      </c>
      <c r="J221" s="115">
        <f>SUM(J222:J227)</f>
        <v>0</v>
      </c>
      <c r="K221" s="115">
        <f>SUM(K222:K227)</f>
        <v>0</v>
      </c>
      <c r="L221" s="115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155</v>
      </c>
      <c r="H222" s="90">
        <v>189</v>
      </c>
      <c r="I222" s="121">
        <v>0</v>
      </c>
      <c r="J222" s="121">
        <v>0</v>
      </c>
      <c r="K222" s="121">
        <v>0</v>
      </c>
      <c r="L222" s="139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156</v>
      </c>
      <c r="H223" s="90">
        <v>190</v>
      </c>
      <c r="I223" s="121">
        <v>0</v>
      </c>
      <c r="J223" s="121">
        <v>0</v>
      </c>
      <c r="K223" s="121">
        <v>0</v>
      </c>
      <c r="L223" s="121">
        <v>0</v>
      </c>
      <c r="M223"/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157</v>
      </c>
      <c r="H224" s="90">
        <v>191</v>
      </c>
      <c r="I224" s="121">
        <v>0</v>
      </c>
      <c r="J224" s="121">
        <v>0</v>
      </c>
      <c r="K224" s="121">
        <v>0</v>
      </c>
      <c r="L224" s="121">
        <v>0</v>
      </c>
    </row>
    <row r="225" spans="1:13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158</v>
      </c>
      <c r="H225" s="90">
        <v>192</v>
      </c>
      <c r="I225" s="121">
        <v>0</v>
      </c>
      <c r="J225" s="121">
        <v>0</v>
      </c>
      <c r="K225" s="121">
        <v>0</v>
      </c>
      <c r="L225" s="139">
        <v>0</v>
      </c>
      <c r="M225"/>
    </row>
    <row r="226" spans="1:13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159</v>
      </c>
      <c r="H226" s="90">
        <v>193</v>
      </c>
      <c r="I226" s="121">
        <v>0</v>
      </c>
      <c r="J226" s="121">
        <v>0</v>
      </c>
      <c r="K226" s="121">
        <v>0</v>
      </c>
      <c r="L226" s="121">
        <v>0</v>
      </c>
    </row>
    <row r="227" spans="1:13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154</v>
      </c>
      <c r="H227" s="90">
        <v>194</v>
      </c>
      <c r="I227" s="121">
        <v>0</v>
      </c>
      <c r="J227" s="121">
        <v>0</v>
      </c>
      <c r="K227" s="121">
        <v>0</v>
      </c>
      <c r="L227" s="139">
        <v>0</v>
      </c>
    </row>
    <row r="228" spans="1:13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160</v>
      </c>
      <c r="H228" s="90">
        <v>195</v>
      </c>
      <c r="I228" s="122">
        <f t="shared" ref="I228:L230" si="22">I229</f>
        <v>0</v>
      </c>
      <c r="J228" s="128">
        <f t="shared" si="22"/>
        <v>0</v>
      </c>
      <c r="K228" s="123">
        <f t="shared" si="22"/>
        <v>0</v>
      </c>
      <c r="L228" s="123">
        <f t="shared" si="22"/>
        <v>0</v>
      </c>
      <c r="M228"/>
    </row>
    <row r="229" spans="1:13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160</v>
      </c>
      <c r="H229" s="90">
        <v>196</v>
      </c>
      <c r="I229" s="124">
        <f t="shared" si="22"/>
        <v>0</v>
      </c>
      <c r="J229" s="133">
        <f t="shared" si="22"/>
        <v>0</v>
      </c>
      <c r="K229" s="125">
        <f t="shared" si="22"/>
        <v>0</v>
      </c>
      <c r="L229" s="125">
        <f t="shared" si="22"/>
        <v>0</v>
      </c>
      <c r="M229"/>
    </row>
    <row r="230" spans="1:13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161</v>
      </c>
      <c r="H230" s="90">
        <v>197</v>
      </c>
      <c r="I230" s="115">
        <f t="shared" si="22"/>
        <v>0</v>
      </c>
      <c r="J230" s="127">
        <f t="shared" si="22"/>
        <v>0</v>
      </c>
      <c r="K230" s="116">
        <f t="shared" si="22"/>
        <v>0</v>
      </c>
      <c r="L230" s="116">
        <f t="shared" si="22"/>
        <v>0</v>
      </c>
      <c r="M230"/>
    </row>
    <row r="231" spans="1:13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161</v>
      </c>
      <c r="H231" s="90">
        <v>198</v>
      </c>
      <c r="I231" s="121">
        <v>0</v>
      </c>
      <c r="J231" s="121">
        <v>0</v>
      </c>
      <c r="K231" s="121">
        <v>0</v>
      </c>
      <c r="L231" s="121">
        <v>0</v>
      </c>
      <c r="M231"/>
    </row>
    <row r="232" spans="1:13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162</v>
      </c>
      <c r="H232" s="90">
        <v>199</v>
      </c>
      <c r="I232" s="115">
        <f t="shared" ref="I232:L233" si="23">I233</f>
        <v>0</v>
      </c>
      <c r="J232" s="115">
        <f t="shared" si="23"/>
        <v>0</v>
      </c>
      <c r="K232" s="115">
        <f t="shared" si="23"/>
        <v>0</v>
      </c>
      <c r="L232" s="115">
        <f t="shared" si="23"/>
        <v>0</v>
      </c>
      <c r="M232"/>
    </row>
    <row r="233" spans="1:13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162</v>
      </c>
      <c r="H233" s="90">
        <v>200</v>
      </c>
      <c r="I233" s="115">
        <f t="shared" si="23"/>
        <v>0</v>
      </c>
      <c r="J233" s="115">
        <f t="shared" si="23"/>
        <v>0</v>
      </c>
      <c r="K233" s="115">
        <f t="shared" si="23"/>
        <v>0</v>
      </c>
      <c r="L233" s="115">
        <f t="shared" si="23"/>
        <v>0</v>
      </c>
      <c r="M233"/>
    </row>
    <row r="234" spans="1:13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162</v>
      </c>
      <c r="H234" s="90">
        <v>201</v>
      </c>
      <c r="I234" s="115">
        <f>SUM(I235:I237)</f>
        <v>0</v>
      </c>
      <c r="J234" s="115">
        <f>SUM(J235:J237)</f>
        <v>0</v>
      </c>
      <c r="K234" s="115">
        <f>SUM(K235:K237)</f>
        <v>0</v>
      </c>
      <c r="L234" s="115">
        <f>SUM(L235:L237)</f>
        <v>0</v>
      </c>
      <c r="M234"/>
    </row>
    <row r="235" spans="1:13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163</v>
      </c>
      <c r="H235" s="90">
        <v>202</v>
      </c>
      <c r="I235" s="121">
        <v>0</v>
      </c>
      <c r="J235" s="121">
        <v>0</v>
      </c>
      <c r="K235" s="121">
        <v>0</v>
      </c>
      <c r="L235" s="121">
        <v>0</v>
      </c>
    </row>
    <row r="236" spans="1:13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164</v>
      </c>
      <c r="H236" s="90">
        <v>203</v>
      </c>
      <c r="I236" s="121">
        <v>0</v>
      </c>
      <c r="J236" s="121">
        <v>0</v>
      </c>
      <c r="K236" s="121">
        <v>0</v>
      </c>
      <c r="L236" s="121">
        <v>0</v>
      </c>
    </row>
    <row r="237" spans="1:13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165</v>
      </c>
      <c r="H237" s="90">
        <v>204</v>
      </c>
      <c r="I237" s="121">
        <v>0</v>
      </c>
      <c r="J237" s="121">
        <v>0</v>
      </c>
      <c r="K237" s="121">
        <v>0</v>
      </c>
      <c r="L237" s="121">
        <v>0</v>
      </c>
      <c r="M237"/>
    </row>
    <row r="238" spans="1:13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166</v>
      </c>
      <c r="H238" s="90">
        <v>205</v>
      </c>
      <c r="I238" s="115">
        <f>SUM(I239+I271)</f>
        <v>0</v>
      </c>
      <c r="J238" s="127">
        <f>SUM(J239+J271)</f>
        <v>0</v>
      </c>
      <c r="K238" s="116">
        <f>SUM(K239+K271)</f>
        <v>0</v>
      </c>
      <c r="L238" s="116">
        <f>SUM(L239+L271)</f>
        <v>0</v>
      </c>
      <c r="M238"/>
    </row>
    <row r="239" spans="1:13" ht="38.2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167</v>
      </c>
      <c r="H239" s="90">
        <v>206</v>
      </c>
      <c r="I239" s="124">
        <f>SUM(I240+I249+I253+I257+I261+I264+I267)</f>
        <v>0</v>
      </c>
      <c r="J239" s="133">
        <f>SUM(J240+J249+J253+J257+J261+J264+J267)</f>
        <v>0</v>
      </c>
      <c r="K239" s="125">
        <f>SUM(K240+K249+K253+K257+K261+K264+K267)</f>
        <v>0</v>
      </c>
      <c r="L239" s="125">
        <f>SUM(L240+L249+L253+L257+L261+L264+L267)</f>
        <v>0</v>
      </c>
      <c r="M239"/>
    </row>
    <row r="240" spans="1:13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168</v>
      </c>
      <c r="H240" s="90">
        <v>207</v>
      </c>
      <c r="I240" s="124">
        <f>I241</f>
        <v>0</v>
      </c>
      <c r="J240" s="124">
        <f>J241</f>
        <v>0</v>
      </c>
      <c r="K240" s="124">
        <f>K241</f>
        <v>0</v>
      </c>
      <c r="L240" s="124">
        <f>L241</f>
        <v>0</v>
      </c>
    </row>
    <row r="241" spans="1:13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169</v>
      </c>
      <c r="H241" s="90">
        <v>208</v>
      </c>
      <c r="I241" s="115">
        <f>SUM(I242:I242)</f>
        <v>0</v>
      </c>
      <c r="J241" s="127">
        <f>SUM(J242:J242)</f>
        <v>0</v>
      </c>
      <c r="K241" s="116">
        <f>SUM(K242:K242)</f>
        <v>0</v>
      </c>
      <c r="L241" s="116">
        <f>SUM(L242:L242)</f>
        <v>0</v>
      </c>
    </row>
    <row r="242" spans="1:13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169</v>
      </c>
      <c r="H242" s="90">
        <v>209</v>
      </c>
      <c r="I242" s="121">
        <v>0</v>
      </c>
      <c r="J242" s="121">
        <v>0</v>
      </c>
      <c r="K242" s="121">
        <v>0</v>
      </c>
      <c r="L242" s="121">
        <v>0</v>
      </c>
    </row>
    <row r="243" spans="1:13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170</v>
      </c>
      <c r="H243" s="90">
        <v>210</v>
      </c>
      <c r="I243" s="115">
        <f>SUM(I244:I245)</f>
        <v>0</v>
      </c>
      <c r="J243" s="115">
        <f>SUM(J244:J245)</f>
        <v>0</v>
      </c>
      <c r="K243" s="115">
        <f>SUM(K244:K245)</f>
        <v>0</v>
      </c>
      <c r="L243" s="115">
        <f>SUM(L244:L245)</f>
        <v>0</v>
      </c>
    </row>
    <row r="244" spans="1:13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171</v>
      </c>
      <c r="H244" s="90">
        <v>211</v>
      </c>
      <c r="I244" s="121">
        <v>0</v>
      </c>
      <c r="J244" s="121">
        <v>0</v>
      </c>
      <c r="K244" s="121">
        <v>0</v>
      </c>
      <c r="L244" s="121">
        <v>0</v>
      </c>
    </row>
    <row r="245" spans="1:13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172</v>
      </c>
      <c r="H245" s="90">
        <v>212</v>
      </c>
      <c r="I245" s="121">
        <v>0</v>
      </c>
      <c r="J245" s="121">
        <v>0</v>
      </c>
      <c r="K245" s="121">
        <v>0</v>
      </c>
      <c r="L245" s="121">
        <v>0</v>
      </c>
    </row>
    <row r="246" spans="1:13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173</v>
      </c>
      <c r="H246" s="90">
        <v>213</v>
      </c>
      <c r="I246" s="115">
        <f>SUM(I247:I248)</f>
        <v>0</v>
      </c>
      <c r="J246" s="115">
        <f>SUM(J247:J248)</f>
        <v>0</v>
      </c>
      <c r="K246" s="115">
        <f>SUM(K247:K248)</f>
        <v>0</v>
      </c>
      <c r="L246" s="115">
        <f>SUM(L247:L248)</f>
        <v>0</v>
      </c>
    </row>
    <row r="247" spans="1:13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174</v>
      </c>
      <c r="H247" s="90">
        <v>214</v>
      </c>
      <c r="I247" s="121">
        <v>0</v>
      </c>
      <c r="J247" s="121">
        <v>0</v>
      </c>
      <c r="K247" s="121">
        <v>0</v>
      </c>
      <c r="L247" s="121">
        <v>0</v>
      </c>
    </row>
    <row r="248" spans="1:13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175</v>
      </c>
      <c r="H248" s="90">
        <v>215</v>
      </c>
      <c r="I248" s="121">
        <v>0</v>
      </c>
      <c r="J248" s="121">
        <v>0</v>
      </c>
      <c r="K248" s="121">
        <v>0</v>
      </c>
      <c r="L248" s="121">
        <v>0</v>
      </c>
    </row>
    <row r="249" spans="1:13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176</v>
      </c>
      <c r="H249" s="90">
        <v>216</v>
      </c>
      <c r="I249" s="115">
        <f>I250</f>
        <v>0</v>
      </c>
      <c r="J249" s="115">
        <f>J250</f>
        <v>0</v>
      </c>
      <c r="K249" s="115">
        <f>K250</f>
        <v>0</v>
      </c>
      <c r="L249" s="115">
        <f>L250</f>
        <v>0</v>
      </c>
    </row>
    <row r="250" spans="1:13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176</v>
      </c>
      <c r="H250" s="90">
        <v>217</v>
      </c>
      <c r="I250" s="115">
        <f>SUM(I251:I252)</f>
        <v>0</v>
      </c>
      <c r="J250" s="127">
        <f>SUM(J251:J252)</f>
        <v>0</v>
      </c>
      <c r="K250" s="116">
        <f>SUM(K251:K252)</f>
        <v>0</v>
      </c>
      <c r="L250" s="116">
        <f>SUM(L251:L252)</f>
        <v>0</v>
      </c>
    </row>
    <row r="251" spans="1:13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177</v>
      </c>
      <c r="H251" s="90">
        <v>218</v>
      </c>
      <c r="I251" s="121">
        <v>0</v>
      </c>
      <c r="J251" s="121">
        <v>0</v>
      </c>
      <c r="K251" s="121">
        <v>0</v>
      </c>
      <c r="L251" s="121">
        <v>0</v>
      </c>
      <c r="M251"/>
    </row>
    <row r="252" spans="1:13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178</v>
      </c>
      <c r="H252" s="90">
        <v>219</v>
      </c>
      <c r="I252" s="121">
        <v>0</v>
      </c>
      <c r="J252" s="121">
        <v>0</v>
      </c>
      <c r="K252" s="121">
        <v>0</v>
      </c>
      <c r="L252" s="121">
        <v>0</v>
      </c>
      <c r="M252"/>
    </row>
    <row r="253" spans="1:13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179</v>
      </c>
      <c r="H253" s="90">
        <v>220</v>
      </c>
      <c r="I253" s="122">
        <f>I254</f>
        <v>0</v>
      </c>
      <c r="J253" s="128">
        <f>J254</f>
        <v>0</v>
      </c>
      <c r="K253" s="123">
        <f>K254</f>
        <v>0</v>
      </c>
      <c r="L253" s="123">
        <f>L254</f>
        <v>0</v>
      </c>
      <c r="M253"/>
    </row>
    <row r="254" spans="1:13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179</v>
      </c>
      <c r="H254" s="90">
        <v>221</v>
      </c>
      <c r="I254" s="115">
        <f>I255+I256</f>
        <v>0</v>
      </c>
      <c r="J254" s="115">
        <f>J255+J256</f>
        <v>0</v>
      </c>
      <c r="K254" s="115">
        <f>K255+K256</f>
        <v>0</v>
      </c>
      <c r="L254" s="115">
        <f>L255+L256</f>
        <v>0</v>
      </c>
      <c r="M254"/>
    </row>
    <row r="255" spans="1:13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180</v>
      </c>
      <c r="H255" s="90">
        <v>222</v>
      </c>
      <c r="I255" s="121">
        <v>0</v>
      </c>
      <c r="J255" s="121">
        <v>0</v>
      </c>
      <c r="K255" s="121">
        <v>0</v>
      </c>
      <c r="L255" s="121">
        <v>0</v>
      </c>
      <c r="M255"/>
    </row>
    <row r="256" spans="1:13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181</v>
      </c>
      <c r="H256" s="90">
        <v>223</v>
      </c>
      <c r="I256" s="139">
        <v>0</v>
      </c>
      <c r="J256" s="136">
        <v>0</v>
      </c>
      <c r="K256" s="139">
        <v>0</v>
      </c>
      <c r="L256" s="139">
        <v>0</v>
      </c>
      <c r="M256"/>
    </row>
    <row r="257" spans="1:13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182</v>
      </c>
      <c r="H257" s="90">
        <v>224</v>
      </c>
      <c r="I257" s="115">
        <f>I258</f>
        <v>0</v>
      </c>
      <c r="J257" s="116">
        <f>J258</f>
        <v>0</v>
      </c>
      <c r="K257" s="115">
        <f>K258</f>
        <v>0</v>
      </c>
      <c r="L257" s="116">
        <f>L258</f>
        <v>0</v>
      </c>
    </row>
    <row r="258" spans="1:13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182</v>
      </c>
      <c r="H258" s="90">
        <v>225</v>
      </c>
      <c r="I258" s="122">
        <f>SUM(I259:I260)</f>
        <v>0</v>
      </c>
      <c r="J258" s="128">
        <f>SUM(J259:J260)</f>
        <v>0</v>
      </c>
      <c r="K258" s="123">
        <f>SUM(K259:K260)</f>
        <v>0</v>
      </c>
      <c r="L258" s="123">
        <f>SUM(L259:L260)</f>
        <v>0</v>
      </c>
    </row>
    <row r="259" spans="1:13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183</v>
      </c>
      <c r="H259" s="90">
        <v>226</v>
      </c>
      <c r="I259" s="121">
        <v>0</v>
      </c>
      <c r="J259" s="121">
        <v>0</v>
      </c>
      <c r="K259" s="121">
        <v>0</v>
      </c>
      <c r="L259" s="121">
        <v>0</v>
      </c>
      <c r="M259"/>
    </row>
    <row r="260" spans="1:13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184</v>
      </c>
      <c r="H260" s="90">
        <v>227</v>
      </c>
      <c r="I260" s="121">
        <v>0</v>
      </c>
      <c r="J260" s="121">
        <v>0</v>
      </c>
      <c r="K260" s="121">
        <v>0</v>
      </c>
      <c r="L260" s="121">
        <v>0</v>
      </c>
      <c r="M260"/>
    </row>
    <row r="261" spans="1:13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185</v>
      </c>
      <c r="H261" s="90">
        <v>228</v>
      </c>
      <c r="I261" s="115">
        <f t="shared" ref="I261:L262" si="24">I262</f>
        <v>0</v>
      </c>
      <c r="J261" s="127">
        <f t="shared" si="24"/>
        <v>0</v>
      </c>
      <c r="K261" s="116">
        <f t="shared" si="24"/>
        <v>0</v>
      </c>
      <c r="L261" s="116">
        <f t="shared" si="24"/>
        <v>0</v>
      </c>
    </row>
    <row r="262" spans="1:13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185</v>
      </c>
      <c r="H262" s="90">
        <v>229</v>
      </c>
      <c r="I262" s="116">
        <f t="shared" si="24"/>
        <v>0</v>
      </c>
      <c r="J262" s="127">
        <f t="shared" si="24"/>
        <v>0</v>
      </c>
      <c r="K262" s="116">
        <f t="shared" si="24"/>
        <v>0</v>
      </c>
      <c r="L262" s="116">
        <f t="shared" si="24"/>
        <v>0</v>
      </c>
    </row>
    <row r="263" spans="1:13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185</v>
      </c>
      <c r="H263" s="90">
        <v>230</v>
      </c>
      <c r="I263" s="139">
        <v>0</v>
      </c>
      <c r="J263" s="139">
        <v>0</v>
      </c>
      <c r="K263" s="139">
        <v>0</v>
      </c>
      <c r="L263" s="139">
        <v>0</v>
      </c>
    </row>
    <row r="264" spans="1:13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186</v>
      </c>
      <c r="H264" s="90">
        <v>231</v>
      </c>
      <c r="I264" s="115">
        <f t="shared" ref="I264:L265" si="25">I265</f>
        <v>0</v>
      </c>
      <c r="J264" s="127">
        <f t="shared" si="25"/>
        <v>0</v>
      </c>
      <c r="K264" s="116">
        <f t="shared" si="25"/>
        <v>0</v>
      </c>
      <c r="L264" s="116">
        <f t="shared" si="25"/>
        <v>0</v>
      </c>
    </row>
    <row r="265" spans="1:13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186</v>
      </c>
      <c r="H265" s="90">
        <v>232</v>
      </c>
      <c r="I265" s="115">
        <f t="shared" si="25"/>
        <v>0</v>
      </c>
      <c r="J265" s="127">
        <f t="shared" si="25"/>
        <v>0</v>
      </c>
      <c r="K265" s="116">
        <f t="shared" si="25"/>
        <v>0</v>
      </c>
      <c r="L265" s="116">
        <f t="shared" si="25"/>
        <v>0</v>
      </c>
    </row>
    <row r="266" spans="1:13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186</v>
      </c>
      <c r="H266" s="90">
        <v>233</v>
      </c>
      <c r="I266" s="139">
        <v>0</v>
      </c>
      <c r="J266" s="139">
        <v>0</v>
      </c>
      <c r="K266" s="139">
        <v>0</v>
      </c>
      <c r="L266" s="139">
        <v>0</v>
      </c>
    </row>
    <row r="267" spans="1:13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187</v>
      </c>
      <c r="H267" s="90">
        <v>234</v>
      </c>
      <c r="I267" s="115">
        <f>I268</f>
        <v>0</v>
      </c>
      <c r="J267" s="127">
        <f>J268</f>
        <v>0</v>
      </c>
      <c r="K267" s="116">
        <f>K268</f>
        <v>0</v>
      </c>
      <c r="L267" s="116">
        <f>L268</f>
        <v>0</v>
      </c>
    </row>
    <row r="268" spans="1:13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187</v>
      </c>
      <c r="H268" s="90">
        <v>235</v>
      </c>
      <c r="I268" s="115">
        <f>I269+I270</f>
        <v>0</v>
      </c>
      <c r="J268" s="115">
        <f>J269+J270</f>
        <v>0</v>
      </c>
      <c r="K268" s="115">
        <f>K269+K270</f>
        <v>0</v>
      </c>
      <c r="L268" s="115">
        <f>L269+L270</f>
        <v>0</v>
      </c>
    </row>
    <row r="269" spans="1:13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188</v>
      </c>
      <c r="H269" s="90">
        <v>236</v>
      </c>
      <c r="I269" s="120">
        <v>0</v>
      </c>
      <c r="J269" s="121">
        <v>0</v>
      </c>
      <c r="K269" s="121">
        <v>0</v>
      </c>
      <c r="L269" s="121">
        <v>0</v>
      </c>
      <c r="M269"/>
    </row>
    <row r="270" spans="1:13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189</v>
      </c>
      <c r="H270" s="90">
        <v>237</v>
      </c>
      <c r="I270" s="121">
        <v>0</v>
      </c>
      <c r="J270" s="121">
        <v>0</v>
      </c>
      <c r="K270" s="121">
        <v>0</v>
      </c>
      <c r="L270" s="121">
        <v>0</v>
      </c>
      <c r="M270"/>
    </row>
    <row r="271" spans="1:13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190</v>
      </c>
      <c r="H271" s="90">
        <v>238</v>
      </c>
      <c r="I271" s="115">
        <f>SUM(I272+I281+I285+I289+I293+I296+I299)</f>
        <v>0</v>
      </c>
      <c r="J271" s="127">
        <f>SUM(J272+J281+J285+J289+J293+J296+J299)</f>
        <v>0</v>
      </c>
      <c r="K271" s="116">
        <f>SUM(K272+K281+K285+K289+K293+K296+K299)</f>
        <v>0</v>
      </c>
      <c r="L271" s="116">
        <f>SUM(L272+L281+L285+L289+L293+L296+L299)</f>
        <v>0</v>
      </c>
      <c r="M271"/>
    </row>
    <row r="272" spans="1:13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191</v>
      </c>
      <c r="H272" s="90">
        <v>239</v>
      </c>
      <c r="I272" s="115">
        <f>I273</f>
        <v>0</v>
      </c>
      <c r="J272" s="115">
        <f>J273</f>
        <v>0</v>
      </c>
      <c r="K272" s="115">
        <f>K273</f>
        <v>0</v>
      </c>
      <c r="L272" s="115">
        <f>L273</f>
        <v>0</v>
      </c>
    </row>
    <row r="273" spans="1:13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169</v>
      </c>
      <c r="H273" s="90">
        <v>240</v>
      </c>
      <c r="I273" s="115">
        <f>SUM(I274)</f>
        <v>0</v>
      </c>
      <c r="J273" s="115">
        <f>SUM(J274)</f>
        <v>0</v>
      </c>
      <c r="K273" s="115">
        <f>SUM(K274)</f>
        <v>0</v>
      </c>
      <c r="L273" s="115">
        <f>SUM(L274)</f>
        <v>0</v>
      </c>
    </row>
    <row r="274" spans="1:13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169</v>
      </c>
      <c r="H274" s="90">
        <v>241</v>
      </c>
      <c r="I274" s="121">
        <v>0</v>
      </c>
      <c r="J274" s="121">
        <v>0</v>
      </c>
      <c r="K274" s="121">
        <v>0</v>
      </c>
      <c r="L274" s="121">
        <v>0</v>
      </c>
    </row>
    <row r="275" spans="1:13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192</v>
      </c>
      <c r="H275" s="90">
        <v>242</v>
      </c>
      <c r="I275" s="115">
        <f>SUM(I276:I277)</f>
        <v>0</v>
      </c>
      <c r="J275" s="115">
        <f>SUM(J276:J277)</f>
        <v>0</v>
      </c>
      <c r="K275" s="115">
        <f>SUM(K276:K277)</f>
        <v>0</v>
      </c>
      <c r="L275" s="115">
        <f>SUM(L276:L277)</f>
        <v>0</v>
      </c>
    </row>
    <row r="276" spans="1:13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171</v>
      </c>
      <c r="H276" s="90">
        <v>243</v>
      </c>
      <c r="I276" s="121">
        <v>0</v>
      </c>
      <c r="J276" s="120">
        <v>0</v>
      </c>
      <c r="K276" s="121">
        <v>0</v>
      </c>
      <c r="L276" s="121">
        <v>0</v>
      </c>
    </row>
    <row r="277" spans="1:13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172</v>
      </c>
      <c r="H277" s="90">
        <v>244</v>
      </c>
      <c r="I277" s="121">
        <v>0</v>
      </c>
      <c r="J277" s="120">
        <v>0</v>
      </c>
      <c r="K277" s="121">
        <v>0</v>
      </c>
      <c r="L277" s="121">
        <v>0</v>
      </c>
    </row>
    <row r="278" spans="1:13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173</v>
      </c>
      <c r="H278" s="90">
        <v>245</v>
      </c>
      <c r="I278" s="115">
        <f>SUM(I279:I280)</f>
        <v>0</v>
      </c>
      <c r="J278" s="115">
        <f>SUM(J279:J280)</f>
        <v>0</v>
      </c>
      <c r="K278" s="115">
        <f>SUM(K279:K280)</f>
        <v>0</v>
      </c>
      <c r="L278" s="115">
        <f>SUM(L279:L280)</f>
        <v>0</v>
      </c>
    </row>
    <row r="279" spans="1:13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174</v>
      </c>
      <c r="H279" s="90">
        <v>246</v>
      </c>
      <c r="I279" s="121">
        <v>0</v>
      </c>
      <c r="J279" s="120">
        <v>0</v>
      </c>
      <c r="K279" s="121">
        <v>0</v>
      </c>
      <c r="L279" s="121">
        <v>0</v>
      </c>
    </row>
    <row r="280" spans="1:13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193</v>
      </c>
      <c r="H280" s="90">
        <v>247</v>
      </c>
      <c r="I280" s="121">
        <v>0</v>
      </c>
      <c r="J280" s="120">
        <v>0</v>
      </c>
      <c r="K280" s="121">
        <v>0</v>
      </c>
      <c r="L280" s="121">
        <v>0</v>
      </c>
    </row>
    <row r="281" spans="1:13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194</v>
      </c>
      <c r="H281" s="90">
        <v>248</v>
      </c>
      <c r="I281" s="115">
        <f>I282</f>
        <v>0</v>
      </c>
      <c r="J281" s="116">
        <f>J282</f>
        <v>0</v>
      </c>
      <c r="K281" s="115">
        <f>K282</f>
        <v>0</v>
      </c>
      <c r="L281" s="116">
        <f>L282</f>
        <v>0</v>
      </c>
      <c r="M281"/>
    </row>
    <row r="282" spans="1:13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194</v>
      </c>
      <c r="H282" s="90">
        <v>249</v>
      </c>
      <c r="I282" s="122">
        <f>SUM(I283:I284)</f>
        <v>0</v>
      </c>
      <c r="J282" s="128">
        <f>SUM(J283:J284)</f>
        <v>0</v>
      </c>
      <c r="K282" s="123">
        <f>SUM(K283:K284)</f>
        <v>0</v>
      </c>
      <c r="L282" s="123">
        <f>SUM(L283:L284)</f>
        <v>0</v>
      </c>
      <c r="M282"/>
    </row>
    <row r="283" spans="1:13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195</v>
      </c>
      <c r="H283" s="90">
        <v>250</v>
      </c>
      <c r="I283" s="121">
        <v>0</v>
      </c>
      <c r="J283" s="121">
        <v>0</v>
      </c>
      <c r="K283" s="121">
        <v>0</v>
      </c>
      <c r="L283" s="121">
        <v>0</v>
      </c>
      <c r="M283"/>
    </row>
    <row r="284" spans="1:13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196</v>
      </c>
      <c r="H284" s="90">
        <v>251</v>
      </c>
      <c r="I284" s="121">
        <v>0</v>
      </c>
      <c r="J284" s="121">
        <v>0</v>
      </c>
      <c r="K284" s="121">
        <v>0</v>
      </c>
      <c r="L284" s="121">
        <v>0</v>
      </c>
      <c r="M284"/>
    </row>
    <row r="285" spans="1:13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197</v>
      </c>
      <c r="H285" s="90">
        <v>252</v>
      </c>
      <c r="I285" s="115">
        <f>I286</f>
        <v>0</v>
      </c>
      <c r="J285" s="127">
        <f>J286</f>
        <v>0</v>
      </c>
      <c r="K285" s="116">
        <f>K286</f>
        <v>0</v>
      </c>
      <c r="L285" s="116">
        <f>L286</f>
        <v>0</v>
      </c>
      <c r="M285"/>
    </row>
    <row r="286" spans="1:13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197</v>
      </c>
      <c r="H286" s="90">
        <v>253</v>
      </c>
      <c r="I286" s="115">
        <f>I287+I288</f>
        <v>0</v>
      </c>
      <c r="J286" s="115">
        <f>J287+J288</f>
        <v>0</v>
      </c>
      <c r="K286" s="115">
        <f>K287+K288</f>
        <v>0</v>
      </c>
      <c r="L286" s="115">
        <f>L287+L288</f>
        <v>0</v>
      </c>
      <c r="M286"/>
    </row>
    <row r="287" spans="1:13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198</v>
      </c>
      <c r="H287" s="90">
        <v>254</v>
      </c>
      <c r="I287" s="121">
        <v>0</v>
      </c>
      <c r="J287" s="121">
        <v>0</v>
      </c>
      <c r="K287" s="121">
        <v>0</v>
      </c>
      <c r="L287" s="121">
        <v>0</v>
      </c>
      <c r="M287"/>
    </row>
    <row r="288" spans="1:13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199</v>
      </c>
      <c r="H288" s="90">
        <v>255</v>
      </c>
      <c r="I288" s="121">
        <v>0</v>
      </c>
      <c r="J288" s="121">
        <v>0</v>
      </c>
      <c r="K288" s="121">
        <v>0</v>
      </c>
      <c r="L288" s="121">
        <v>0</v>
      </c>
      <c r="M288"/>
    </row>
    <row r="289" spans="1:13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200</v>
      </c>
      <c r="H289" s="90">
        <v>256</v>
      </c>
      <c r="I289" s="115">
        <f>I290</f>
        <v>0</v>
      </c>
      <c r="J289" s="127">
        <f>J290</f>
        <v>0</v>
      </c>
      <c r="K289" s="116">
        <f>K290</f>
        <v>0</v>
      </c>
      <c r="L289" s="116">
        <f>L290</f>
        <v>0</v>
      </c>
    </row>
    <row r="290" spans="1:13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200</v>
      </c>
      <c r="H290" s="90">
        <v>257</v>
      </c>
      <c r="I290" s="115">
        <f>SUM(I291:I292)</f>
        <v>0</v>
      </c>
      <c r="J290" s="127">
        <f>SUM(J291:J292)</f>
        <v>0</v>
      </c>
      <c r="K290" s="116">
        <f>SUM(K291:K292)</f>
        <v>0</v>
      </c>
      <c r="L290" s="116">
        <f>SUM(L291:L292)</f>
        <v>0</v>
      </c>
    </row>
    <row r="291" spans="1:13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201</v>
      </c>
      <c r="H291" s="90">
        <v>258</v>
      </c>
      <c r="I291" s="121">
        <v>0</v>
      </c>
      <c r="J291" s="121">
        <v>0</v>
      </c>
      <c r="K291" s="121">
        <v>0</v>
      </c>
      <c r="L291" s="121">
        <v>0</v>
      </c>
      <c r="M291"/>
    </row>
    <row r="292" spans="1:13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202</v>
      </c>
      <c r="H292" s="90">
        <v>259</v>
      </c>
      <c r="I292" s="121">
        <v>0</v>
      </c>
      <c r="J292" s="121">
        <v>0</v>
      </c>
      <c r="K292" s="121">
        <v>0</v>
      </c>
      <c r="L292" s="121">
        <v>0</v>
      </c>
      <c r="M292"/>
    </row>
    <row r="293" spans="1:13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203</v>
      </c>
      <c r="H293" s="90">
        <v>260</v>
      </c>
      <c r="I293" s="115">
        <f t="shared" ref="I293:L294" si="26">I294</f>
        <v>0</v>
      </c>
      <c r="J293" s="127">
        <f t="shared" si="26"/>
        <v>0</v>
      </c>
      <c r="K293" s="116">
        <f t="shared" si="26"/>
        <v>0</v>
      </c>
      <c r="L293" s="116">
        <f t="shared" si="26"/>
        <v>0</v>
      </c>
    </row>
    <row r="294" spans="1:13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203</v>
      </c>
      <c r="H294" s="90">
        <v>261</v>
      </c>
      <c r="I294" s="115">
        <f t="shared" si="26"/>
        <v>0</v>
      </c>
      <c r="J294" s="127">
        <f t="shared" si="26"/>
        <v>0</v>
      </c>
      <c r="K294" s="116">
        <f t="shared" si="26"/>
        <v>0</v>
      </c>
      <c r="L294" s="116">
        <f t="shared" si="26"/>
        <v>0</v>
      </c>
    </row>
    <row r="295" spans="1:13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203</v>
      </c>
      <c r="H295" s="90">
        <v>262</v>
      </c>
      <c r="I295" s="121">
        <v>0</v>
      </c>
      <c r="J295" s="121">
        <v>0</v>
      </c>
      <c r="K295" s="121">
        <v>0</v>
      </c>
      <c r="L295" s="121">
        <v>0</v>
      </c>
    </row>
    <row r="296" spans="1:13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186</v>
      </c>
      <c r="H296" s="90">
        <v>263</v>
      </c>
      <c r="I296" s="115">
        <f t="shared" ref="I296:L297" si="27">I297</f>
        <v>0</v>
      </c>
      <c r="J296" s="142">
        <f t="shared" si="27"/>
        <v>0</v>
      </c>
      <c r="K296" s="116">
        <f t="shared" si="27"/>
        <v>0</v>
      </c>
      <c r="L296" s="116">
        <f t="shared" si="27"/>
        <v>0</v>
      </c>
    </row>
    <row r="297" spans="1:13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186</v>
      </c>
      <c r="H297" s="90">
        <v>264</v>
      </c>
      <c r="I297" s="115">
        <f t="shared" si="27"/>
        <v>0</v>
      </c>
      <c r="J297" s="142">
        <f t="shared" si="27"/>
        <v>0</v>
      </c>
      <c r="K297" s="116">
        <f t="shared" si="27"/>
        <v>0</v>
      </c>
      <c r="L297" s="116">
        <f t="shared" si="27"/>
        <v>0</v>
      </c>
    </row>
    <row r="298" spans="1:13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186</v>
      </c>
      <c r="H298" s="90">
        <v>265</v>
      </c>
      <c r="I298" s="121">
        <v>0</v>
      </c>
      <c r="J298" s="121">
        <v>0</v>
      </c>
      <c r="K298" s="121">
        <v>0</v>
      </c>
      <c r="L298" s="121">
        <v>0</v>
      </c>
    </row>
    <row r="299" spans="1:13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187</v>
      </c>
      <c r="H299" s="90">
        <v>266</v>
      </c>
      <c r="I299" s="115">
        <f>I300</f>
        <v>0</v>
      </c>
      <c r="J299" s="142">
        <f>J300</f>
        <v>0</v>
      </c>
      <c r="K299" s="116">
        <f>K300</f>
        <v>0</v>
      </c>
      <c r="L299" s="116">
        <f>L300</f>
        <v>0</v>
      </c>
    </row>
    <row r="300" spans="1:13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187</v>
      </c>
      <c r="H300" s="90">
        <v>267</v>
      </c>
      <c r="I300" s="115">
        <f>I301+I302</f>
        <v>0</v>
      </c>
      <c r="J300" s="115">
        <f>J301+J302</f>
        <v>0</v>
      </c>
      <c r="K300" s="115">
        <f>K301+K302</f>
        <v>0</v>
      </c>
      <c r="L300" s="115">
        <f>L301+L302</f>
        <v>0</v>
      </c>
    </row>
    <row r="301" spans="1:13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188</v>
      </c>
      <c r="H301" s="90">
        <v>268</v>
      </c>
      <c r="I301" s="121">
        <v>0</v>
      </c>
      <c r="J301" s="121">
        <v>0</v>
      </c>
      <c r="K301" s="121">
        <v>0</v>
      </c>
      <c r="L301" s="121">
        <v>0</v>
      </c>
      <c r="M301"/>
    </row>
    <row r="302" spans="1:13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189</v>
      </c>
      <c r="H302" s="90">
        <v>269</v>
      </c>
      <c r="I302" s="121">
        <v>0</v>
      </c>
      <c r="J302" s="121">
        <v>0</v>
      </c>
      <c r="K302" s="121">
        <v>0</v>
      </c>
      <c r="L302" s="121">
        <v>0</v>
      </c>
      <c r="M302"/>
    </row>
    <row r="303" spans="1:13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204</v>
      </c>
      <c r="H303" s="90">
        <v>270</v>
      </c>
      <c r="I303" s="115">
        <f>SUM(I304+I336)</f>
        <v>0</v>
      </c>
      <c r="J303" s="142">
        <f>SUM(J304+J336)</f>
        <v>0</v>
      </c>
      <c r="K303" s="116">
        <f>SUM(K304+K336)</f>
        <v>0</v>
      </c>
      <c r="L303" s="116">
        <f>SUM(L304+L336)</f>
        <v>0</v>
      </c>
      <c r="M303"/>
    </row>
    <row r="304" spans="1:13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205</v>
      </c>
      <c r="H304" s="90">
        <v>271</v>
      </c>
      <c r="I304" s="115">
        <f>SUM(I305+I314+I318+I322+I326+I329+I332)</f>
        <v>0</v>
      </c>
      <c r="J304" s="142">
        <f>SUM(J305+J314+J318+J322+J326+J329+J332)</f>
        <v>0</v>
      </c>
      <c r="K304" s="116">
        <f>SUM(K305+K314+K318+K322+K326+K329+K332)</f>
        <v>0</v>
      </c>
      <c r="L304" s="116">
        <f>SUM(L305+L314+L318+L322+L326+L329+L332)</f>
        <v>0</v>
      </c>
      <c r="M304"/>
    </row>
    <row r="305" spans="1:13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191</v>
      </c>
      <c r="H305" s="90">
        <v>272</v>
      </c>
      <c r="I305" s="115">
        <f>SUM(I306+I308+I311)</f>
        <v>0</v>
      </c>
      <c r="J305" s="115">
        <f>SUM(J306+J308+J311)</f>
        <v>0</v>
      </c>
      <c r="K305" s="115">
        <f>SUM(K306+K308+K311)</f>
        <v>0</v>
      </c>
      <c r="L305" s="115">
        <f>SUM(L306+L308+L311)</f>
        <v>0</v>
      </c>
    </row>
    <row r="306" spans="1:13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169</v>
      </c>
      <c r="H306" s="90">
        <v>273</v>
      </c>
      <c r="I306" s="115">
        <f>SUM(I307:I307)</f>
        <v>0</v>
      </c>
      <c r="J306" s="142">
        <f>SUM(J307:J307)</f>
        <v>0</v>
      </c>
      <c r="K306" s="116">
        <f>SUM(K307:K307)</f>
        <v>0</v>
      </c>
      <c r="L306" s="116">
        <f>SUM(L307:L307)</f>
        <v>0</v>
      </c>
    </row>
    <row r="307" spans="1:13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169</v>
      </c>
      <c r="H307" s="90">
        <v>274</v>
      </c>
      <c r="I307" s="121">
        <v>0</v>
      </c>
      <c r="J307" s="121">
        <v>0</v>
      </c>
      <c r="K307" s="121">
        <v>0</v>
      </c>
      <c r="L307" s="121">
        <v>0</v>
      </c>
    </row>
    <row r="308" spans="1:13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192</v>
      </c>
      <c r="H308" s="90">
        <v>275</v>
      </c>
      <c r="I308" s="115">
        <f>SUM(I309:I310)</f>
        <v>0</v>
      </c>
      <c r="J308" s="115">
        <f>SUM(J309:J310)</f>
        <v>0</v>
      </c>
      <c r="K308" s="115">
        <f>SUM(K309:K310)</f>
        <v>0</v>
      </c>
      <c r="L308" s="115">
        <f>SUM(L309:L310)</f>
        <v>0</v>
      </c>
    </row>
    <row r="309" spans="1:13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171</v>
      </c>
      <c r="H309" s="90">
        <v>276</v>
      </c>
      <c r="I309" s="121">
        <v>0</v>
      </c>
      <c r="J309" s="121">
        <v>0</v>
      </c>
      <c r="K309" s="121">
        <v>0</v>
      </c>
      <c r="L309" s="121">
        <v>0</v>
      </c>
    </row>
    <row r="310" spans="1:13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172</v>
      </c>
      <c r="H310" s="90">
        <v>277</v>
      </c>
      <c r="I310" s="121">
        <v>0</v>
      </c>
      <c r="J310" s="121">
        <v>0</v>
      </c>
      <c r="K310" s="121">
        <v>0</v>
      </c>
      <c r="L310" s="121">
        <v>0</v>
      </c>
    </row>
    <row r="311" spans="1:13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173</v>
      </c>
      <c r="H311" s="90">
        <v>278</v>
      </c>
      <c r="I311" s="115">
        <f>SUM(I312:I313)</f>
        <v>0</v>
      </c>
      <c r="J311" s="115">
        <f>SUM(J312:J313)</f>
        <v>0</v>
      </c>
      <c r="K311" s="115">
        <f>SUM(K312:K313)</f>
        <v>0</v>
      </c>
      <c r="L311" s="115">
        <f>SUM(L312:L313)</f>
        <v>0</v>
      </c>
    </row>
    <row r="312" spans="1:13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174</v>
      </c>
      <c r="H312" s="90">
        <v>279</v>
      </c>
      <c r="I312" s="121">
        <v>0</v>
      </c>
      <c r="J312" s="121">
        <v>0</v>
      </c>
      <c r="K312" s="121">
        <v>0</v>
      </c>
      <c r="L312" s="121">
        <v>0</v>
      </c>
    </row>
    <row r="313" spans="1:13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193</v>
      </c>
      <c r="H313" s="90">
        <v>280</v>
      </c>
      <c r="I313" s="121">
        <v>0</v>
      </c>
      <c r="J313" s="121">
        <v>0</v>
      </c>
      <c r="K313" s="121">
        <v>0</v>
      </c>
      <c r="L313" s="121">
        <v>0</v>
      </c>
    </row>
    <row r="314" spans="1:13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206</v>
      </c>
      <c r="H314" s="90">
        <v>281</v>
      </c>
      <c r="I314" s="115">
        <f>I315</f>
        <v>0</v>
      </c>
      <c r="J314" s="142">
        <f>J315</f>
        <v>0</v>
      </c>
      <c r="K314" s="116">
        <f>K315</f>
        <v>0</v>
      </c>
      <c r="L314" s="116">
        <f>L315</f>
        <v>0</v>
      </c>
    </row>
    <row r="315" spans="1:13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206</v>
      </c>
      <c r="H315" s="90">
        <v>282</v>
      </c>
      <c r="I315" s="122">
        <f>SUM(I316:I317)</f>
        <v>0</v>
      </c>
      <c r="J315" s="143">
        <f>SUM(J316:J317)</f>
        <v>0</v>
      </c>
      <c r="K315" s="123">
        <f>SUM(K316:K317)</f>
        <v>0</v>
      </c>
      <c r="L315" s="123">
        <f>SUM(L316:L317)</f>
        <v>0</v>
      </c>
    </row>
    <row r="316" spans="1:13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207</v>
      </c>
      <c r="H316" s="90">
        <v>283</v>
      </c>
      <c r="I316" s="121">
        <v>0</v>
      </c>
      <c r="J316" s="121">
        <v>0</v>
      </c>
      <c r="K316" s="121">
        <v>0</v>
      </c>
      <c r="L316" s="121">
        <v>0</v>
      </c>
      <c r="M316"/>
    </row>
    <row r="317" spans="1:13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208</v>
      </c>
      <c r="H317" s="90">
        <v>284</v>
      </c>
      <c r="I317" s="121">
        <v>0</v>
      </c>
      <c r="J317" s="121">
        <v>0</v>
      </c>
      <c r="K317" s="121">
        <v>0</v>
      </c>
      <c r="L317" s="121">
        <v>0</v>
      </c>
    </row>
    <row r="318" spans="1:13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209</v>
      </c>
      <c r="H318" s="90">
        <v>285</v>
      </c>
      <c r="I318" s="115">
        <f>I319</f>
        <v>0</v>
      </c>
      <c r="J318" s="142">
        <f>J319</f>
        <v>0</v>
      </c>
      <c r="K318" s="116">
        <f>K319</f>
        <v>0</v>
      </c>
      <c r="L318" s="116">
        <f>L319</f>
        <v>0</v>
      </c>
      <c r="M318"/>
    </row>
    <row r="319" spans="1:13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209</v>
      </c>
      <c r="H319" s="90">
        <v>286</v>
      </c>
      <c r="I319" s="116">
        <f>I320+I321</f>
        <v>0</v>
      </c>
      <c r="J319" s="116">
        <f>J320+J321</f>
        <v>0</v>
      </c>
      <c r="K319" s="116">
        <f>K320+K321</f>
        <v>0</v>
      </c>
      <c r="L319" s="116">
        <f>L320+L321</f>
        <v>0</v>
      </c>
      <c r="M319"/>
    </row>
    <row r="320" spans="1:13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210</v>
      </c>
      <c r="H320" s="90">
        <v>287</v>
      </c>
      <c r="I320" s="139">
        <v>0</v>
      </c>
      <c r="J320" s="139">
        <v>0</v>
      </c>
      <c r="K320" s="139">
        <v>0</v>
      </c>
      <c r="L320" s="138">
        <v>0</v>
      </c>
      <c r="M320"/>
    </row>
    <row r="321" spans="1:13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211</v>
      </c>
      <c r="H321" s="90">
        <v>288</v>
      </c>
      <c r="I321" s="121">
        <v>0</v>
      </c>
      <c r="J321" s="121">
        <v>0</v>
      </c>
      <c r="K321" s="121">
        <v>0</v>
      </c>
      <c r="L321" s="121">
        <v>0</v>
      </c>
      <c r="M321"/>
    </row>
    <row r="322" spans="1:13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212</v>
      </c>
      <c r="H322" s="90">
        <v>289</v>
      </c>
      <c r="I322" s="115">
        <f>I323</f>
        <v>0</v>
      </c>
      <c r="J322" s="142">
        <f>J323</f>
        <v>0</v>
      </c>
      <c r="K322" s="116">
        <f>K323</f>
        <v>0</v>
      </c>
      <c r="L322" s="116">
        <f>L323</f>
        <v>0</v>
      </c>
    </row>
    <row r="323" spans="1:13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212</v>
      </c>
      <c r="H323" s="90">
        <v>290</v>
      </c>
      <c r="I323" s="115">
        <f>SUM(I324:I325)</f>
        <v>0</v>
      </c>
      <c r="J323" s="115">
        <f>SUM(J324:J325)</f>
        <v>0</v>
      </c>
      <c r="K323" s="115">
        <f>SUM(K324:K325)</f>
        <v>0</v>
      </c>
      <c r="L323" s="115">
        <f>SUM(L324:L325)</f>
        <v>0</v>
      </c>
    </row>
    <row r="324" spans="1:13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213</v>
      </c>
      <c r="H324" s="90">
        <v>291</v>
      </c>
      <c r="I324" s="120">
        <v>0</v>
      </c>
      <c r="J324" s="121">
        <v>0</v>
      </c>
      <c r="K324" s="121">
        <v>0</v>
      </c>
      <c r="L324" s="120">
        <v>0</v>
      </c>
    </row>
    <row r="325" spans="1:13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214</v>
      </c>
      <c r="H325" s="90">
        <v>292</v>
      </c>
      <c r="I325" s="121">
        <v>0</v>
      </c>
      <c r="J325" s="139">
        <v>0</v>
      </c>
      <c r="K325" s="139">
        <v>0</v>
      </c>
      <c r="L325" s="138">
        <v>0</v>
      </c>
    </row>
    <row r="326" spans="1:13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215</v>
      </c>
      <c r="H326" s="90">
        <v>293</v>
      </c>
      <c r="I326" s="123">
        <f t="shared" ref="I326:L327" si="28">I327</f>
        <v>0</v>
      </c>
      <c r="J326" s="142">
        <f t="shared" si="28"/>
        <v>0</v>
      </c>
      <c r="K326" s="116">
        <f t="shared" si="28"/>
        <v>0</v>
      </c>
      <c r="L326" s="116">
        <f t="shared" si="28"/>
        <v>0</v>
      </c>
    </row>
    <row r="327" spans="1:13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215</v>
      </c>
      <c r="H327" s="90">
        <v>294</v>
      </c>
      <c r="I327" s="116">
        <f t="shared" si="28"/>
        <v>0</v>
      </c>
      <c r="J327" s="143">
        <f t="shared" si="28"/>
        <v>0</v>
      </c>
      <c r="K327" s="123">
        <f t="shared" si="28"/>
        <v>0</v>
      </c>
      <c r="L327" s="123">
        <f t="shared" si="28"/>
        <v>0</v>
      </c>
    </row>
    <row r="328" spans="1:13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216</v>
      </c>
      <c r="H328" s="90">
        <v>295</v>
      </c>
      <c r="I328" s="121">
        <v>0</v>
      </c>
      <c r="J328" s="139">
        <v>0</v>
      </c>
      <c r="K328" s="139">
        <v>0</v>
      </c>
      <c r="L328" s="138">
        <v>0</v>
      </c>
    </row>
    <row r="329" spans="1:13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186</v>
      </c>
      <c r="H329" s="90">
        <v>296</v>
      </c>
      <c r="I329" s="116">
        <f t="shared" ref="I329:L330" si="29">I330</f>
        <v>0</v>
      </c>
      <c r="J329" s="142">
        <f t="shared" si="29"/>
        <v>0</v>
      </c>
      <c r="K329" s="116">
        <f t="shared" si="29"/>
        <v>0</v>
      </c>
      <c r="L329" s="116">
        <f t="shared" si="29"/>
        <v>0</v>
      </c>
    </row>
    <row r="330" spans="1:13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186</v>
      </c>
      <c r="H330" s="90">
        <v>297</v>
      </c>
      <c r="I330" s="115">
        <f t="shared" si="29"/>
        <v>0</v>
      </c>
      <c r="J330" s="142">
        <f t="shared" si="29"/>
        <v>0</v>
      </c>
      <c r="K330" s="116">
        <f t="shared" si="29"/>
        <v>0</v>
      </c>
      <c r="L330" s="116">
        <f t="shared" si="29"/>
        <v>0</v>
      </c>
    </row>
    <row r="331" spans="1:13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186</v>
      </c>
      <c r="H331" s="90">
        <v>298</v>
      </c>
      <c r="I331" s="139">
        <v>0</v>
      </c>
      <c r="J331" s="139">
        <v>0</v>
      </c>
      <c r="K331" s="139">
        <v>0</v>
      </c>
      <c r="L331" s="138">
        <v>0</v>
      </c>
    </row>
    <row r="332" spans="1:13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217</v>
      </c>
      <c r="H332" s="90">
        <v>299</v>
      </c>
      <c r="I332" s="115">
        <f>I333</f>
        <v>0</v>
      </c>
      <c r="J332" s="142">
        <f>J333</f>
        <v>0</v>
      </c>
      <c r="K332" s="116">
        <f>K333</f>
        <v>0</v>
      </c>
      <c r="L332" s="116">
        <f>L333</f>
        <v>0</v>
      </c>
    </row>
    <row r="333" spans="1:13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217</v>
      </c>
      <c r="H333" s="90">
        <v>300</v>
      </c>
      <c r="I333" s="115">
        <f>I334+I335</f>
        <v>0</v>
      </c>
      <c r="J333" s="115">
        <f>J334+J335</f>
        <v>0</v>
      </c>
      <c r="K333" s="115">
        <f>K334+K335</f>
        <v>0</v>
      </c>
      <c r="L333" s="115">
        <f>L334+L335</f>
        <v>0</v>
      </c>
    </row>
    <row r="334" spans="1:13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218</v>
      </c>
      <c r="H334" s="90">
        <v>301</v>
      </c>
      <c r="I334" s="139">
        <v>0</v>
      </c>
      <c r="J334" s="139">
        <v>0</v>
      </c>
      <c r="K334" s="139">
        <v>0</v>
      </c>
      <c r="L334" s="138">
        <v>0</v>
      </c>
      <c r="M334"/>
    </row>
    <row r="335" spans="1:13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219</v>
      </c>
      <c r="H335" s="90">
        <v>302</v>
      </c>
      <c r="I335" s="121">
        <v>0</v>
      </c>
      <c r="J335" s="121">
        <v>0</v>
      </c>
      <c r="K335" s="121">
        <v>0</v>
      </c>
      <c r="L335" s="121">
        <v>0</v>
      </c>
      <c r="M335"/>
    </row>
    <row r="336" spans="1:13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220</v>
      </c>
      <c r="H336" s="90">
        <v>303</v>
      </c>
      <c r="I336" s="115">
        <f>SUM(I337+I346+I350+I354+I358+I361+I364)</f>
        <v>0</v>
      </c>
      <c r="J336" s="142">
        <f>SUM(J337+J346+J350+J354+J358+J361+J364)</f>
        <v>0</v>
      </c>
      <c r="K336" s="116">
        <f>SUM(K337+K346+K350+K354+K358+K361+K364)</f>
        <v>0</v>
      </c>
      <c r="L336" s="116">
        <f>SUM(L337+L346+L350+L354+L358+L361+L364)</f>
        <v>0</v>
      </c>
      <c r="M336"/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168</v>
      </c>
      <c r="H337" s="90">
        <v>304</v>
      </c>
      <c r="I337" s="115">
        <f>I338</f>
        <v>0</v>
      </c>
      <c r="J337" s="142">
        <f>J338</f>
        <v>0</v>
      </c>
      <c r="K337" s="116">
        <f>K338</f>
        <v>0</v>
      </c>
      <c r="L337" s="116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168</v>
      </c>
      <c r="H338" s="90">
        <v>305</v>
      </c>
      <c r="I338" s="115">
        <f>SUM(I339:I339)</f>
        <v>0</v>
      </c>
      <c r="J338" s="115">
        <f>SUM(J339:J339)</f>
        <v>0</v>
      </c>
      <c r="K338" s="115">
        <f>SUM(K339:K339)</f>
        <v>0</v>
      </c>
      <c r="L338" s="115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169</v>
      </c>
      <c r="H339" s="90">
        <v>306</v>
      </c>
      <c r="I339" s="139">
        <v>0</v>
      </c>
      <c r="J339" s="139">
        <v>0</v>
      </c>
      <c r="K339" s="139">
        <v>0</v>
      </c>
      <c r="L339" s="138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192</v>
      </c>
      <c r="H340" s="90">
        <v>307</v>
      </c>
      <c r="I340" s="115">
        <f>SUM(I341:I342)</f>
        <v>0</v>
      </c>
      <c r="J340" s="115">
        <f>SUM(J341:J342)</f>
        <v>0</v>
      </c>
      <c r="K340" s="115">
        <f>SUM(K341:K342)</f>
        <v>0</v>
      </c>
      <c r="L340" s="115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171</v>
      </c>
      <c r="H341" s="90">
        <v>308</v>
      </c>
      <c r="I341" s="139">
        <v>0</v>
      </c>
      <c r="J341" s="139">
        <v>0</v>
      </c>
      <c r="K341" s="139">
        <v>0</v>
      </c>
      <c r="L341" s="138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172</v>
      </c>
      <c r="H342" s="90">
        <v>309</v>
      </c>
      <c r="I342" s="121">
        <v>0</v>
      </c>
      <c r="J342" s="121">
        <v>0</v>
      </c>
      <c r="K342" s="121">
        <v>0</v>
      </c>
      <c r="L342" s="121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173</v>
      </c>
      <c r="H343" s="90">
        <v>310</v>
      </c>
      <c r="I343" s="115">
        <f>SUM(I344:I345)</f>
        <v>0</v>
      </c>
      <c r="J343" s="115">
        <f>SUM(J344:J345)</f>
        <v>0</v>
      </c>
      <c r="K343" s="115">
        <f>SUM(K344:K345)</f>
        <v>0</v>
      </c>
      <c r="L343" s="115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174</v>
      </c>
      <c r="H344" s="90">
        <v>311</v>
      </c>
      <c r="I344" s="121">
        <v>0</v>
      </c>
      <c r="J344" s="121">
        <v>0</v>
      </c>
      <c r="K344" s="121">
        <v>0</v>
      </c>
      <c r="L344" s="121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193</v>
      </c>
      <c r="H345" s="90">
        <v>312</v>
      </c>
      <c r="I345" s="126">
        <v>0</v>
      </c>
      <c r="J345" s="144">
        <v>0</v>
      </c>
      <c r="K345" s="126">
        <v>0</v>
      </c>
      <c r="L345" s="126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206</v>
      </c>
      <c r="H346" s="90">
        <v>313</v>
      </c>
      <c r="I346" s="124">
        <f>I347</f>
        <v>0</v>
      </c>
      <c r="J346" s="145">
        <f>J347</f>
        <v>0</v>
      </c>
      <c r="K346" s="125">
        <f>K347</f>
        <v>0</v>
      </c>
      <c r="L346" s="125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206</v>
      </c>
      <c r="H347" s="90">
        <v>314</v>
      </c>
      <c r="I347" s="115">
        <f>SUM(I348:I349)</f>
        <v>0</v>
      </c>
      <c r="J347" s="127">
        <f>SUM(J348:J349)</f>
        <v>0</v>
      </c>
      <c r="K347" s="116">
        <f>SUM(K348:K349)</f>
        <v>0</v>
      </c>
      <c r="L347" s="116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207</v>
      </c>
      <c r="H348" s="90">
        <v>315</v>
      </c>
      <c r="I348" s="121">
        <v>0</v>
      </c>
      <c r="J348" s="121">
        <v>0</v>
      </c>
      <c r="K348" s="121">
        <v>0</v>
      </c>
      <c r="L348" s="121">
        <v>0</v>
      </c>
      <c r="M348"/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208</v>
      </c>
      <c r="H349" s="90">
        <v>316</v>
      </c>
      <c r="I349" s="121">
        <v>0</v>
      </c>
      <c r="J349" s="121">
        <v>0</v>
      </c>
      <c r="K349" s="121">
        <v>0</v>
      </c>
      <c r="L349" s="121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209</v>
      </c>
      <c r="H350" s="90">
        <v>317</v>
      </c>
      <c r="I350" s="115">
        <f>I351</f>
        <v>0</v>
      </c>
      <c r="J350" s="127">
        <f>J351</f>
        <v>0</v>
      </c>
      <c r="K350" s="116">
        <f>K351</f>
        <v>0</v>
      </c>
      <c r="L350" s="116">
        <f>L351</f>
        <v>0</v>
      </c>
      <c r="M350"/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209</v>
      </c>
      <c r="H351" s="90">
        <v>318</v>
      </c>
      <c r="I351" s="115">
        <f>I352+I353</f>
        <v>0</v>
      </c>
      <c r="J351" s="115">
        <f>J352+J353</f>
        <v>0</v>
      </c>
      <c r="K351" s="115">
        <f>K352+K353</f>
        <v>0</v>
      </c>
      <c r="L351" s="115">
        <f>L352+L353</f>
        <v>0</v>
      </c>
      <c r="M351"/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210</v>
      </c>
      <c r="H352" s="90">
        <v>319</v>
      </c>
      <c r="I352" s="139">
        <v>0</v>
      </c>
      <c r="J352" s="139">
        <v>0</v>
      </c>
      <c r="K352" s="139">
        <v>0</v>
      </c>
      <c r="L352" s="138">
        <v>0</v>
      </c>
      <c r="M352"/>
    </row>
    <row r="353" spans="1:13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211</v>
      </c>
      <c r="H353" s="90">
        <v>320</v>
      </c>
      <c r="I353" s="121">
        <v>0</v>
      </c>
      <c r="J353" s="121">
        <v>0</v>
      </c>
      <c r="K353" s="121">
        <v>0</v>
      </c>
      <c r="L353" s="121">
        <v>0</v>
      </c>
      <c r="M353"/>
    </row>
    <row r="354" spans="1:13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212</v>
      </c>
      <c r="H354" s="90">
        <v>321</v>
      </c>
      <c r="I354" s="115">
        <f>I355</f>
        <v>0</v>
      </c>
      <c r="J354" s="127">
        <f>J355</f>
        <v>0</v>
      </c>
      <c r="K354" s="116">
        <f>K355</f>
        <v>0</v>
      </c>
      <c r="L354" s="116">
        <f>L355</f>
        <v>0</v>
      </c>
    </row>
    <row r="355" spans="1:13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212</v>
      </c>
      <c r="H355" s="90">
        <v>322</v>
      </c>
      <c r="I355" s="122">
        <f>SUM(I356:I357)</f>
        <v>0</v>
      </c>
      <c r="J355" s="128">
        <f>SUM(J356:J357)</f>
        <v>0</v>
      </c>
      <c r="K355" s="123">
        <f>SUM(K356:K357)</f>
        <v>0</v>
      </c>
      <c r="L355" s="123">
        <f>SUM(L356:L357)</f>
        <v>0</v>
      </c>
    </row>
    <row r="356" spans="1:13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213</v>
      </c>
      <c r="H356" s="90">
        <v>323</v>
      </c>
      <c r="I356" s="121">
        <v>0</v>
      </c>
      <c r="J356" s="121">
        <v>0</v>
      </c>
      <c r="K356" s="121">
        <v>0</v>
      </c>
      <c r="L356" s="121">
        <v>0</v>
      </c>
    </row>
    <row r="357" spans="1:13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221</v>
      </c>
      <c r="H357" s="90">
        <v>324</v>
      </c>
      <c r="I357" s="121">
        <v>0</v>
      </c>
      <c r="J357" s="121">
        <v>0</v>
      </c>
      <c r="K357" s="121">
        <v>0</v>
      </c>
      <c r="L357" s="121">
        <v>0</v>
      </c>
    </row>
    <row r="358" spans="1:13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215</v>
      </c>
      <c r="H358" s="90">
        <v>325</v>
      </c>
      <c r="I358" s="115">
        <f t="shared" ref="I358:L359" si="30">I359</f>
        <v>0</v>
      </c>
      <c r="J358" s="127">
        <f t="shared" si="30"/>
        <v>0</v>
      </c>
      <c r="K358" s="116">
        <f t="shared" si="30"/>
        <v>0</v>
      </c>
      <c r="L358" s="116">
        <f t="shared" si="30"/>
        <v>0</v>
      </c>
    </row>
    <row r="359" spans="1:13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215</v>
      </c>
      <c r="H359" s="90">
        <v>326</v>
      </c>
      <c r="I359" s="122">
        <f t="shared" si="30"/>
        <v>0</v>
      </c>
      <c r="J359" s="128">
        <f t="shared" si="30"/>
        <v>0</v>
      </c>
      <c r="K359" s="123">
        <f t="shared" si="30"/>
        <v>0</v>
      </c>
      <c r="L359" s="123">
        <f t="shared" si="30"/>
        <v>0</v>
      </c>
    </row>
    <row r="360" spans="1:13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215</v>
      </c>
      <c r="H360" s="90">
        <v>327</v>
      </c>
      <c r="I360" s="139">
        <v>0</v>
      </c>
      <c r="J360" s="139">
        <v>0</v>
      </c>
      <c r="K360" s="139">
        <v>0</v>
      </c>
      <c r="L360" s="138">
        <v>0</v>
      </c>
    </row>
    <row r="361" spans="1:13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186</v>
      </c>
      <c r="H361" s="90">
        <v>328</v>
      </c>
      <c r="I361" s="115">
        <f t="shared" ref="I361:L362" si="31">I362</f>
        <v>0</v>
      </c>
      <c r="J361" s="127">
        <f t="shared" si="31"/>
        <v>0</v>
      </c>
      <c r="K361" s="116">
        <f t="shared" si="31"/>
        <v>0</v>
      </c>
      <c r="L361" s="116">
        <f t="shared" si="31"/>
        <v>0</v>
      </c>
    </row>
    <row r="362" spans="1:13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186</v>
      </c>
      <c r="H362" s="90">
        <v>329</v>
      </c>
      <c r="I362" s="115">
        <f t="shared" si="31"/>
        <v>0</v>
      </c>
      <c r="J362" s="127">
        <f t="shared" si="31"/>
        <v>0</v>
      </c>
      <c r="K362" s="116">
        <f t="shared" si="31"/>
        <v>0</v>
      </c>
      <c r="L362" s="116">
        <f t="shared" si="31"/>
        <v>0</v>
      </c>
    </row>
    <row r="363" spans="1:13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186</v>
      </c>
      <c r="H363" s="90">
        <v>330</v>
      </c>
      <c r="I363" s="139">
        <v>0</v>
      </c>
      <c r="J363" s="139">
        <v>0</v>
      </c>
      <c r="K363" s="139">
        <v>0</v>
      </c>
      <c r="L363" s="138">
        <v>0</v>
      </c>
    </row>
    <row r="364" spans="1:13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217</v>
      </c>
      <c r="H364" s="90">
        <v>331</v>
      </c>
      <c r="I364" s="115">
        <f>I365</f>
        <v>0</v>
      </c>
      <c r="J364" s="127">
        <f>J365</f>
        <v>0</v>
      </c>
      <c r="K364" s="116">
        <f>K365</f>
        <v>0</v>
      </c>
      <c r="L364" s="116">
        <f>L365</f>
        <v>0</v>
      </c>
    </row>
    <row r="365" spans="1:13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217</v>
      </c>
      <c r="H365" s="90">
        <v>332</v>
      </c>
      <c r="I365" s="115">
        <f>SUM(I366:I367)</f>
        <v>0</v>
      </c>
      <c r="J365" s="115">
        <f>SUM(J366:J367)</f>
        <v>0</v>
      </c>
      <c r="K365" s="115">
        <f>SUM(K366:K367)</f>
        <v>0</v>
      </c>
      <c r="L365" s="115">
        <f>SUM(L366:L367)</f>
        <v>0</v>
      </c>
    </row>
    <row r="366" spans="1:13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218</v>
      </c>
      <c r="H366" s="90">
        <v>333</v>
      </c>
      <c r="I366" s="139">
        <v>0</v>
      </c>
      <c r="J366" s="139">
        <v>0</v>
      </c>
      <c r="K366" s="139">
        <v>0</v>
      </c>
      <c r="L366" s="138">
        <v>0</v>
      </c>
      <c r="M366"/>
    </row>
    <row r="367" spans="1:13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219</v>
      </c>
      <c r="H367" s="90">
        <v>334</v>
      </c>
      <c r="I367" s="121">
        <v>0</v>
      </c>
      <c r="J367" s="121">
        <v>0</v>
      </c>
      <c r="K367" s="121">
        <v>0</v>
      </c>
      <c r="L367" s="121">
        <v>0</v>
      </c>
      <c r="M367"/>
    </row>
    <row r="368" spans="1:13">
      <c r="A368" s="102"/>
      <c r="B368" s="102"/>
      <c r="C368" s="103"/>
      <c r="D368" s="104"/>
      <c r="E368" s="105"/>
      <c r="F368" s="106"/>
      <c r="G368" s="107" t="s">
        <v>222</v>
      </c>
      <c r="H368" s="90">
        <v>335</v>
      </c>
      <c r="I368" s="130">
        <f>SUM(I34+I184)</f>
        <v>763871</v>
      </c>
      <c r="J368" s="130">
        <f>SUM(J34+J184)</f>
        <v>763871</v>
      </c>
      <c r="K368" s="130">
        <f>SUM(K34+K184)</f>
        <v>763823.4</v>
      </c>
      <c r="L368" s="130">
        <f>SUM(L34+L184)</f>
        <v>763823.4</v>
      </c>
    </row>
    <row r="369" spans="1:12">
      <c r="G369" s="53"/>
      <c r="H369" s="7"/>
      <c r="I369" s="108"/>
      <c r="J369" s="109"/>
      <c r="K369" s="109"/>
      <c r="L369" s="109"/>
    </row>
    <row r="370" spans="1:12">
      <c r="A370" s="155"/>
      <c r="B370" s="155"/>
      <c r="C370" s="155"/>
      <c r="D370" s="495" t="s">
        <v>223</v>
      </c>
      <c r="E370" s="495"/>
      <c r="F370" s="495"/>
      <c r="G370" s="495"/>
      <c r="H370" s="153"/>
      <c r="I370" s="111"/>
      <c r="J370" s="109"/>
      <c r="K370" s="495" t="s">
        <v>224</v>
      </c>
      <c r="L370" s="495"/>
    </row>
    <row r="371" spans="1:12" ht="18.75" customHeight="1">
      <c r="A371" s="154" t="s">
        <v>225</v>
      </c>
      <c r="B371" s="154"/>
      <c r="C371" s="154"/>
      <c r="D371" s="154"/>
      <c r="E371" s="154"/>
      <c r="F371" s="154"/>
      <c r="G371" s="154"/>
      <c r="I371" s="148" t="s">
        <v>226</v>
      </c>
      <c r="K371" s="496" t="s">
        <v>227</v>
      </c>
      <c r="L371" s="496"/>
    </row>
    <row r="372" spans="1:12" ht="15.75" customHeight="1">
      <c r="D372" s="147"/>
      <c r="I372" s="14"/>
      <c r="K372" s="14"/>
      <c r="L372" s="14"/>
    </row>
    <row r="373" spans="1:12" ht="15.75" customHeight="1">
      <c r="A373" s="512" t="s">
        <v>228</v>
      </c>
      <c r="B373" s="512"/>
      <c r="C373" s="512"/>
      <c r="D373" s="512"/>
      <c r="E373" s="512"/>
      <c r="F373" s="512"/>
      <c r="G373" s="512"/>
      <c r="I373" s="14"/>
      <c r="K373" s="495" t="s">
        <v>229</v>
      </c>
      <c r="L373" s="495"/>
    </row>
    <row r="374" spans="1:12" ht="24.75" customHeight="1">
      <c r="A374" s="511" t="s">
        <v>230</v>
      </c>
      <c r="B374" s="511"/>
      <c r="C374" s="511"/>
      <c r="D374" s="511"/>
      <c r="E374" s="511"/>
      <c r="F374" s="511"/>
      <c r="G374" s="511"/>
      <c r="H374" s="150"/>
      <c r="I374" s="15" t="s">
        <v>226</v>
      </c>
      <c r="K374" s="496" t="s">
        <v>227</v>
      </c>
      <c r="L374" s="496"/>
    </row>
  </sheetData>
  <mergeCells count="30">
    <mergeCell ref="K373:L373"/>
    <mergeCell ref="A374:G374"/>
    <mergeCell ref="K374:L374"/>
    <mergeCell ref="A373:G373"/>
    <mergeCell ref="K31:K32"/>
    <mergeCell ref="L31:L32"/>
    <mergeCell ref="A33:F33"/>
    <mergeCell ref="D370:G370"/>
    <mergeCell ref="K370:L370"/>
    <mergeCell ref="K371:L371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19685039370078741" right="0.19685039370078741" top="0.74803149606299213" bottom="0.74803149606299213" header="3.937007874015748E-2" footer="3.937007874015748E-2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4DF1E-6947-4A1E-84B5-E7B07499AD1A}">
  <sheetPr>
    <pageSetUpPr fitToPage="1"/>
  </sheetPr>
  <dimension ref="A1:S374"/>
  <sheetViews>
    <sheetView topLeftCell="A49" workbookViewId="0">
      <selection activeCell="S186" sqref="S186"/>
    </sheetView>
  </sheetViews>
  <sheetFormatPr defaultRowHeight="15"/>
  <cols>
    <col min="1" max="4" width="2" style="36" customWidth="1"/>
    <col min="5" max="5" width="2.140625" style="36" customWidth="1"/>
    <col min="6" max="6" width="3" style="150" customWidth="1"/>
    <col min="7" max="7" width="34.85546875" style="36" customWidth="1"/>
    <col min="8" max="8" width="3.85546875" style="36" customWidth="1"/>
    <col min="9" max="9" width="10" style="36" customWidth="1"/>
    <col min="10" max="10" width="11.140625" style="36" customWidth="1"/>
    <col min="11" max="11" width="11" style="36" customWidth="1"/>
    <col min="12" max="12" width="10.5703125" style="36" customWidth="1"/>
    <col min="13" max="13" width="0.140625" style="36" hidden="1" customWidth="1"/>
    <col min="14" max="14" width="6.140625" style="36" hidden="1" customWidth="1"/>
    <col min="15" max="15" width="5.5703125" style="36" hidden="1" customWidth="1"/>
    <col min="16" max="16" width="9.140625" style="22"/>
  </cols>
  <sheetData>
    <row r="1" spans="1:15">
      <c r="G1" s="1"/>
      <c r="H1" s="3"/>
      <c r="I1" s="21"/>
      <c r="J1" s="152" t="s">
        <v>0</v>
      </c>
      <c r="K1" s="152"/>
      <c r="L1" s="152"/>
      <c r="M1" s="16"/>
      <c r="N1" s="152"/>
      <c r="O1" s="152"/>
    </row>
    <row r="2" spans="1:15">
      <c r="H2" s="3"/>
      <c r="I2" s="22"/>
      <c r="J2" s="152" t="s">
        <v>1</v>
      </c>
      <c r="K2" s="152"/>
      <c r="L2" s="152"/>
      <c r="M2" s="16"/>
      <c r="N2" s="152"/>
      <c r="O2" s="152"/>
    </row>
    <row r="3" spans="1:15">
      <c r="H3" s="23"/>
      <c r="I3" s="3"/>
      <c r="J3" s="152" t="s">
        <v>2</v>
      </c>
      <c r="K3" s="152"/>
      <c r="L3" s="152"/>
      <c r="M3" s="16"/>
      <c r="N3" s="152"/>
      <c r="O3" s="152"/>
    </row>
    <row r="4" spans="1:15">
      <c r="G4" s="4" t="s">
        <v>3</v>
      </c>
      <c r="H4" s="3"/>
      <c r="I4" s="22"/>
      <c r="J4" s="152" t="s">
        <v>4</v>
      </c>
      <c r="K4" s="152"/>
      <c r="L4" s="152"/>
      <c r="M4" s="16"/>
      <c r="N4" s="152"/>
      <c r="O4" s="152"/>
    </row>
    <row r="5" spans="1:15">
      <c r="H5" s="3"/>
      <c r="I5" s="22"/>
      <c r="J5" s="152" t="s">
        <v>5</v>
      </c>
      <c r="K5" s="152"/>
      <c r="L5" s="152"/>
      <c r="M5" s="16"/>
      <c r="N5" s="152"/>
      <c r="O5" s="152"/>
    </row>
    <row r="6" spans="1:15" ht="6" customHeight="1">
      <c r="H6" s="3"/>
      <c r="I6" s="22"/>
      <c r="J6" s="152"/>
      <c r="K6" s="152"/>
      <c r="L6" s="152"/>
      <c r="M6" s="16"/>
      <c r="N6" s="152"/>
      <c r="O6" s="152"/>
    </row>
    <row r="7" spans="1:15" ht="30" customHeight="1">
      <c r="A7" s="513" t="s">
        <v>6</v>
      </c>
      <c r="B7" s="513"/>
      <c r="C7" s="513"/>
      <c r="D7" s="513"/>
      <c r="E7" s="513"/>
      <c r="F7" s="513"/>
      <c r="G7" s="513"/>
      <c r="H7" s="513"/>
      <c r="I7" s="513"/>
      <c r="J7" s="513"/>
      <c r="K7" s="513"/>
      <c r="L7" s="513"/>
      <c r="M7" s="16"/>
    </row>
    <row r="8" spans="1:15" ht="11.25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514" t="s">
        <v>7</v>
      </c>
      <c r="B9" s="514"/>
      <c r="C9" s="514"/>
      <c r="D9" s="514"/>
      <c r="E9" s="514"/>
      <c r="F9" s="514"/>
      <c r="G9" s="514"/>
      <c r="H9" s="514"/>
      <c r="I9" s="514"/>
      <c r="J9" s="514"/>
      <c r="K9" s="514"/>
      <c r="L9" s="514"/>
      <c r="M9" s="16"/>
    </row>
    <row r="10" spans="1:15">
      <c r="A10" s="515" t="s">
        <v>8</v>
      </c>
      <c r="B10" s="515"/>
      <c r="C10" s="515"/>
      <c r="D10" s="515"/>
      <c r="E10" s="515"/>
      <c r="F10" s="515"/>
      <c r="G10" s="515"/>
      <c r="H10" s="515"/>
      <c r="I10" s="515"/>
      <c r="J10" s="515"/>
      <c r="K10" s="515"/>
      <c r="L10" s="515"/>
      <c r="M10" s="16"/>
    </row>
    <row r="11" spans="1:15" ht="7.5" customHeight="1">
      <c r="A11" s="28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6"/>
    </row>
    <row r="12" spans="1:15" ht="15.75" customHeight="1">
      <c r="A12" s="28"/>
      <c r="B12" s="152"/>
      <c r="C12" s="152"/>
      <c r="D12" s="152"/>
      <c r="E12" s="152"/>
      <c r="F12" s="152"/>
      <c r="G12" s="520" t="s">
        <v>9</v>
      </c>
      <c r="H12" s="520"/>
      <c r="I12" s="520"/>
      <c r="J12" s="520"/>
      <c r="K12" s="520"/>
      <c r="L12" s="152"/>
      <c r="M12" s="16"/>
    </row>
    <row r="13" spans="1:15" ht="15.75" customHeight="1">
      <c r="A13" s="521" t="s">
        <v>10</v>
      </c>
      <c r="B13" s="521"/>
      <c r="C13" s="521"/>
      <c r="D13" s="521"/>
      <c r="E13" s="521"/>
      <c r="F13" s="521"/>
      <c r="G13" s="521"/>
      <c r="H13" s="521"/>
      <c r="I13" s="521"/>
      <c r="J13" s="521"/>
      <c r="K13" s="521"/>
      <c r="L13" s="521"/>
      <c r="M13" s="16"/>
    </row>
    <row r="14" spans="1:15" ht="12" customHeight="1">
      <c r="G14" s="522" t="s">
        <v>11</v>
      </c>
      <c r="H14" s="522"/>
      <c r="I14" s="522"/>
      <c r="J14" s="522"/>
      <c r="K14" s="522"/>
      <c r="M14" s="16"/>
    </row>
    <row r="15" spans="1:15">
      <c r="G15" s="515" t="s">
        <v>12</v>
      </c>
      <c r="H15" s="515"/>
      <c r="I15" s="515"/>
      <c r="J15" s="515"/>
      <c r="K15" s="515"/>
    </row>
    <row r="16" spans="1:15" ht="15.75" customHeight="1">
      <c r="B16" s="521" t="s">
        <v>13</v>
      </c>
      <c r="C16" s="521"/>
      <c r="D16" s="521"/>
      <c r="E16" s="521"/>
      <c r="F16" s="521"/>
      <c r="G16" s="521"/>
      <c r="H16" s="521"/>
      <c r="I16" s="521"/>
      <c r="J16" s="521"/>
      <c r="K16" s="521"/>
      <c r="L16" s="521"/>
    </row>
    <row r="17" spans="1:13" ht="7.5" customHeight="1"/>
    <row r="18" spans="1:13">
      <c r="G18" s="522" t="s">
        <v>231</v>
      </c>
      <c r="H18" s="522"/>
      <c r="I18" s="522"/>
      <c r="J18" s="522"/>
      <c r="K18" s="522"/>
    </row>
    <row r="19" spans="1:13">
      <c r="G19" s="523" t="s">
        <v>14</v>
      </c>
      <c r="H19" s="523"/>
      <c r="I19" s="523"/>
      <c r="J19" s="523"/>
      <c r="K19" s="523"/>
    </row>
    <row r="20" spans="1:13" ht="6.75" customHeight="1">
      <c r="G20" s="152"/>
      <c r="H20" s="152"/>
      <c r="I20" s="152"/>
      <c r="J20" s="152"/>
      <c r="K20" s="152"/>
    </row>
    <row r="21" spans="1:13">
      <c r="B21" s="22"/>
      <c r="C21" s="22"/>
      <c r="D21" s="22"/>
      <c r="E21" s="527" t="s">
        <v>234</v>
      </c>
      <c r="F21" s="527"/>
      <c r="G21" s="527"/>
      <c r="H21" s="527"/>
      <c r="I21" s="527"/>
      <c r="J21" s="527"/>
      <c r="K21" s="527"/>
      <c r="L21" s="22"/>
    </row>
    <row r="22" spans="1:13" ht="15" customHeight="1">
      <c r="A22" s="525" t="s">
        <v>15</v>
      </c>
      <c r="B22" s="525"/>
      <c r="C22" s="525"/>
      <c r="D22" s="525"/>
      <c r="E22" s="525"/>
      <c r="F22" s="525"/>
      <c r="G22" s="525"/>
      <c r="H22" s="525"/>
      <c r="I22" s="525"/>
      <c r="J22" s="525"/>
      <c r="K22" s="525"/>
      <c r="L22" s="525"/>
      <c r="M22" s="30"/>
    </row>
    <row r="23" spans="1:13">
      <c r="F23" s="36"/>
      <c r="J23" s="5"/>
      <c r="K23" s="13"/>
      <c r="L23" s="6" t="s">
        <v>16</v>
      </c>
      <c r="M23" s="30"/>
    </row>
    <row r="24" spans="1:13">
      <c r="F24" s="36"/>
      <c r="J24" s="31" t="s">
        <v>17</v>
      </c>
      <c r="K24" s="23"/>
      <c r="L24" s="32"/>
      <c r="M24" s="30"/>
    </row>
    <row r="25" spans="1:13">
      <c r="E25" s="152"/>
      <c r="F25" s="151"/>
      <c r="I25" s="34"/>
      <c r="J25" s="34"/>
      <c r="K25" s="35" t="s">
        <v>18</v>
      </c>
      <c r="L25" s="32"/>
      <c r="M25" s="30"/>
    </row>
    <row r="26" spans="1:13">
      <c r="A26" s="526" t="s">
        <v>235</v>
      </c>
      <c r="B26" s="526"/>
      <c r="C26" s="526"/>
      <c r="D26" s="526"/>
      <c r="E26" s="526"/>
      <c r="F26" s="526"/>
      <c r="G26" s="526"/>
      <c r="H26" s="526"/>
      <c r="I26" s="526"/>
      <c r="K26" s="35" t="s">
        <v>19</v>
      </c>
      <c r="L26" s="37" t="s">
        <v>20</v>
      </c>
      <c r="M26" s="30"/>
    </row>
    <row r="27" spans="1:13">
      <c r="A27" s="526" t="s">
        <v>240</v>
      </c>
      <c r="B27" s="526"/>
      <c r="C27" s="526"/>
      <c r="D27" s="526"/>
      <c r="E27" s="526"/>
      <c r="F27" s="526"/>
      <c r="G27" s="526"/>
      <c r="H27" s="526"/>
      <c r="I27" s="526"/>
      <c r="J27" s="149" t="s">
        <v>22</v>
      </c>
      <c r="K27" s="113" t="s">
        <v>34</v>
      </c>
      <c r="L27" s="32"/>
      <c r="M27" s="30"/>
    </row>
    <row r="28" spans="1:13">
      <c r="F28" s="36"/>
      <c r="G28" s="39" t="s">
        <v>23</v>
      </c>
      <c r="H28" s="102" t="s">
        <v>232</v>
      </c>
      <c r="I28" s="103"/>
      <c r="J28" s="42"/>
      <c r="K28" s="32"/>
      <c r="L28" s="32"/>
      <c r="M28" s="30"/>
    </row>
    <row r="29" spans="1:13">
      <c r="F29" s="36"/>
      <c r="G29" s="519" t="s">
        <v>24</v>
      </c>
      <c r="H29" s="519"/>
      <c r="I29" s="114" t="s">
        <v>236</v>
      </c>
      <c r="J29" s="43" t="s">
        <v>237</v>
      </c>
      <c r="K29" s="32" t="s">
        <v>238</v>
      </c>
      <c r="L29" s="32" t="s">
        <v>238</v>
      </c>
      <c r="M29" s="30"/>
    </row>
    <row r="30" spans="1:13">
      <c r="A30" s="494" t="s">
        <v>233</v>
      </c>
      <c r="B30" s="494"/>
      <c r="C30" s="494"/>
      <c r="D30" s="494"/>
      <c r="E30" s="494"/>
      <c r="F30" s="494"/>
      <c r="G30" s="494"/>
      <c r="H30" s="494"/>
      <c r="I30" s="494"/>
      <c r="J30" s="44"/>
      <c r="K30" s="44"/>
      <c r="L30" s="45" t="s">
        <v>25</v>
      </c>
      <c r="M30" s="46"/>
    </row>
    <row r="31" spans="1:13" ht="27" customHeight="1">
      <c r="A31" s="497" t="s">
        <v>26</v>
      </c>
      <c r="B31" s="498"/>
      <c r="C31" s="498"/>
      <c r="D31" s="498"/>
      <c r="E31" s="498"/>
      <c r="F31" s="498"/>
      <c r="G31" s="501" t="s">
        <v>27</v>
      </c>
      <c r="H31" s="503" t="s">
        <v>28</v>
      </c>
      <c r="I31" s="505" t="s">
        <v>29</v>
      </c>
      <c r="J31" s="506"/>
      <c r="K31" s="507" t="s">
        <v>30</v>
      </c>
      <c r="L31" s="509" t="s">
        <v>31</v>
      </c>
      <c r="M31" s="46"/>
    </row>
    <row r="32" spans="1:13" ht="58.5" customHeight="1">
      <c r="A32" s="499"/>
      <c r="B32" s="500"/>
      <c r="C32" s="500"/>
      <c r="D32" s="500"/>
      <c r="E32" s="500"/>
      <c r="F32" s="500"/>
      <c r="G32" s="502"/>
      <c r="H32" s="504"/>
      <c r="I32" s="47" t="s">
        <v>32</v>
      </c>
      <c r="J32" s="48" t="s">
        <v>33</v>
      </c>
      <c r="K32" s="508"/>
      <c r="L32" s="510"/>
    </row>
    <row r="33" spans="1:15">
      <c r="A33" s="516" t="s">
        <v>34</v>
      </c>
      <c r="B33" s="517"/>
      <c r="C33" s="517"/>
      <c r="D33" s="517"/>
      <c r="E33" s="517"/>
      <c r="F33" s="518"/>
      <c r="G33" s="7">
        <v>2</v>
      </c>
      <c r="H33" s="8">
        <v>3</v>
      </c>
      <c r="I33" s="9" t="s">
        <v>35</v>
      </c>
      <c r="J33" s="10" t="s">
        <v>36</v>
      </c>
      <c r="K33" s="11">
        <v>6</v>
      </c>
      <c r="L33" s="11">
        <v>7</v>
      </c>
    </row>
    <row r="34" spans="1:15">
      <c r="A34" s="49">
        <v>2</v>
      </c>
      <c r="B34" s="49"/>
      <c r="C34" s="50"/>
      <c r="D34" s="51"/>
      <c r="E34" s="49"/>
      <c r="F34" s="52"/>
      <c r="G34" s="51" t="s">
        <v>37</v>
      </c>
      <c r="H34" s="7">
        <v>1</v>
      </c>
      <c r="I34" s="115">
        <f>SUM(I35+I46+I65+I86+I93+I113+I139+I158+I168)</f>
        <v>7900</v>
      </c>
      <c r="J34" s="115">
        <f>SUM(J35+J46+J65+J86+J93+J113+J139+J158+J168)</f>
        <v>7900</v>
      </c>
      <c r="K34" s="116">
        <f>SUM(K35+K46+K65+K86+K93+K113+K139+K158+K168)</f>
        <v>7900</v>
      </c>
      <c r="L34" s="115">
        <f>SUM(L35+L46+L65+L86+L93+L113+L139+L158+L168)</f>
        <v>7900</v>
      </c>
      <c r="M34" s="53"/>
      <c r="N34" s="53"/>
      <c r="O34" s="53"/>
    </row>
    <row r="35" spans="1:15" ht="17.25" hidden="1" customHeight="1">
      <c r="A35" s="49">
        <v>2</v>
      </c>
      <c r="B35" s="54">
        <v>1</v>
      </c>
      <c r="C35" s="55"/>
      <c r="D35" s="56"/>
      <c r="E35" s="57"/>
      <c r="F35" s="58"/>
      <c r="G35" s="59" t="s">
        <v>38</v>
      </c>
      <c r="H35" s="7">
        <v>2</v>
      </c>
      <c r="I35" s="115">
        <f>SUM(I36+I42)</f>
        <v>0</v>
      </c>
      <c r="J35" s="115">
        <f>SUM(J36+J42)</f>
        <v>0</v>
      </c>
      <c r="K35" s="117">
        <f>SUM(K36+K42)</f>
        <v>0</v>
      </c>
      <c r="L35" s="118">
        <f>SUM(L36+L42)</f>
        <v>0</v>
      </c>
      <c r="M35"/>
    </row>
    <row r="36" spans="1:15" hidden="1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39</v>
      </c>
      <c r="H36" s="7">
        <v>3</v>
      </c>
      <c r="I36" s="115">
        <f>SUM(I37)</f>
        <v>0</v>
      </c>
      <c r="J36" s="115">
        <f>SUM(J37)</f>
        <v>0</v>
      </c>
      <c r="K36" s="116">
        <f>SUM(K37)</f>
        <v>0</v>
      </c>
      <c r="L36" s="115">
        <f>SUM(L37)</f>
        <v>0</v>
      </c>
    </row>
    <row r="37" spans="1:15" hidden="1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39</v>
      </c>
      <c r="H37" s="7">
        <v>4</v>
      </c>
      <c r="I37" s="115">
        <f>SUM(I38+I40)</f>
        <v>0</v>
      </c>
      <c r="J37" s="115">
        <f t="shared" ref="J37:L38" si="0">SUM(J38)</f>
        <v>0</v>
      </c>
      <c r="K37" s="115">
        <f t="shared" si="0"/>
        <v>0</v>
      </c>
      <c r="L37" s="115">
        <f t="shared" si="0"/>
        <v>0</v>
      </c>
    </row>
    <row r="38" spans="1:15" hidden="1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40</v>
      </c>
      <c r="H38" s="7">
        <v>5</v>
      </c>
      <c r="I38" s="116">
        <f>SUM(I39)</f>
        <v>0</v>
      </c>
      <c r="J38" s="116">
        <f t="shared" si="0"/>
        <v>0</v>
      </c>
      <c r="K38" s="116">
        <f t="shared" si="0"/>
        <v>0</v>
      </c>
      <c r="L38" s="116">
        <f t="shared" si="0"/>
        <v>0</v>
      </c>
    </row>
    <row r="39" spans="1:15" hidden="1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40</v>
      </c>
      <c r="H39" s="7">
        <v>6</v>
      </c>
      <c r="I39" s="119">
        <v>0</v>
      </c>
      <c r="J39" s="120">
        <v>0</v>
      </c>
      <c r="K39" s="120">
        <v>0</v>
      </c>
      <c r="L39" s="120">
        <v>0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41</v>
      </c>
      <c r="H40" s="7">
        <v>7</v>
      </c>
      <c r="I40" s="116">
        <f>I41</f>
        <v>0</v>
      </c>
      <c r="J40" s="116">
        <f>J41</f>
        <v>0</v>
      </c>
      <c r="K40" s="116">
        <f>K41</f>
        <v>0</v>
      </c>
      <c r="L40" s="116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41</v>
      </c>
      <c r="H41" s="7">
        <v>8</v>
      </c>
      <c r="I41" s="120">
        <v>0</v>
      </c>
      <c r="J41" s="121">
        <v>0</v>
      </c>
      <c r="K41" s="120">
        <v>0</v>
      </c>
      <c r="L41" s="121">
        <v>0</v>
      </c>
    </row>
    <row r="42" spans="1:15" hidden="1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42</v>
      </c>
      <c r="H42" s="7">
        <v>9</v>
      </c>
      <c r="I42" s="116">
        <f t="shared" ref="I42:L44" si="1">I43</f>
        <v>0</v>
      </c>
      <c r="J42" s="115">
        <f t="shared" si="1"/>
        <v>0</v>
      </c>
      <c r="K42" s="116">
        <f t="shared" si="1"/>
        <v>0</v>
      </c>
      <c r="L42" s="115">
        <f t="shared" si="1"/>
        <v>0</v>
      </c>
    </row>
    <row r="43" spans="1:15" hidden="1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42</v>
      </c>
      <c r="H43" s="7">
        <v>10</v>
      </c>
      <c r="I43" s="116">
        <f t="shared" si="1"/>
        <v>0</v>
      </c>
      <c r="J43" s="115">
        <f t="shared" si="1"/>
        <v>0</v>
      </c>
      <c r="K43" s="115">
        <f t="shared" si="1"/>
        <v>0</v>
      </c>
      <c r="L43" s="115">
        <f t="shared" si="1"/>
        <v>0</v>
      </c>
    </row>
    <row r="44" spans="1:15" hidden="1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42</v>
      </c>
      <c r="H44" s="7">
        <v>11</v>
      </c>
      <c r="I44" s="115">
        <f t="shared" si="1"/>
        <v>0</v>
      </c>
      <c r="J44" s="115">
        <f t="shared" si="1"/>
        <v>0</v>
      </c>
      <c r="K44" s="115">
        <f t="shared" si="1"/>
        <v>0</v>
      </c>
      <c r="L44" s="115">
        <f t="shared" si="1"/>
        <v>0</v>
      </c>
    </row>
    <row r="45" spans="1:15" hidden="1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42</v>
      </c>
      <c r="H45" s="7">
        <v>12</v>
      </c>
      <c r="I45" s="121">
        <v>0</v>
      </c>
      <c r="J45" s="120">
        <v>0</v>
      </c>
      <c r="K45" s="120">
        <v>0</v>
      </c>
      <c r="L45" s="120">
        <v>0</v>
      </c>
    </row>
    <row r="46" spans="1:15">
      <c r="A46" s="65">
        <v>2</v>
      </c>
      <c r="B46" s="66">
        <v>2</v>
      </c>
      <c r="C46" s="55"/>
      <c r="D46" s="56"/>
      <c r="E46" s="57"/>
      <c r="F46" s="58"/>
      <c r="G46" s="59" t="s">
        <v>43</v>
      </c>
      <c r="H46" s="7">
        <v>13</v>
      </c>
      <c r="I46" s="122">
        <f t="shared" ref="I46:L48" si="2">I47</f>
        <v>7900</v>
      </c>
      <c r="J46" s="123">
        <f t="shared" si="2"/>
        <v>7900</v>
      </c>
      <c r="K46" s="122">
        <f t="shared" si="2"/>
        <v>7900</v>
      </c>
      <c r="L46" s="122">
        <f t="shared" si="2"/>
        <v>7900</v>
      </c>
    </row>
    <row r="47" spans="1:15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43</v>
      </c>
      <c r="H47" s="7">
        <v>14</v>
      </c>
      <c r="I47" s="115">
        <f t="shared" si="2"/>
        <v>7900</v>
      </c>
      <c r="J47" s="116">
        <f t="shared" si="2"/>
        <v>7900</v>
      </c>
      <c r="K47" s="115">
        <f t="shared" si="2"/>
        <v>7900</v>
      </c>
      <c r="L47" s="116">
        <f t="shared" si="2"/>
        <v>7900</v>
      </c>
    </row>
    <row r="48" spans="1:15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43</v>
      </c>
      <c r="H48" s="7">
        <v>15</v>
      </c>
      <c r="I48" s="115">
        <f t="shared" si="2"/>
        <v>7900</v>
      </c>
      <c r="J48" s="116">
        <f t="shared" si="2"/>
        <v>7900</v>
      </c>
      <c r="K48" s="118">
        <f t="shared" si="2"/>
        <v>7900</v>
      </c>
      <c r="L48" s="118">
        <f t="shared" si="2"/>
        <v>7900</v>
      </c>
    </row>
    <row r="49" spans="1:13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43</v>
      </c>
      <c r="H49" s="7">
        <v>16</v>
      </c>
      <c r="I49" s="124">
        <f>SUM(I50:I64)</f>
        <v>7900</v>
      </c>
      <c r="J49" s="124">
        <f>SUM(J50:J64)</f>
        <v>7900</v>
      </c>
      <c r="K49" s="125">
        <f>SUM(K50:K64)</f>
        <v>7900</v>
      </c>
      <c r="L49" s="125">
        <f>SUM(L50:L64)</f>
        <v>7900</v>
      </c>
    </row>
    <row r="50" spans="1:13" hidden="1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44</v>
      </c>
      <c r="H50" s="7">
        <v>17</v>
      </c>
      <c r="I50" s="120">
        <v>0</v>
      </c>
      <c r="J50" s="120">
        <v>0</v>
      </c>
      <c r="K50" s="120">
        <v>0</v>
      </c>
      <c r="L50" s="120">
        <v>0</v>
      </c>
    </row>
    <row r="51" spans="1:13" ht="25.5" hidden="1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45</v>
      </c>
      <c r="H51" s="7">
        <v>18</v>
      </c>
      <c r="I51" s="120">
        <v>0</v>
      </c>
      <c r="J51" s="120">
        <v>0</v>
      </c>
      <c r="K51" s="120">
        <v>0</v>
      </c>
      <c r="L51" s="120">
        <v>0</v>
      </c>
      <c r="M51"/>
    </row>
    <row r="52" spans="1:13" ht="25.5" hidden="1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46</v>
      </c>
      <c r="H52" s="7">
        <v>19</v>
      </c>
      <c r="I52" s="120">
        <v>0</v>
      </c>
      <c r="J52" s="120">
        <v>0</v>
      </c>
      <c r="K52" s="120">
        <v>0</v>
      </c>
      <c r="L52" s="120">
        <v>0</v>
      </c>
      <c r="M52"/>
    </row>
    <row r="53" spans="1:13" ht="25.5" hidden="1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47</v>
      </c>
      <c r="H53" s="7">
        <v>20</v>
      </c>
      <c r="I53" s="120">
        <v>0</v>
      </c>
      <c r="J53" s="120">
        <v>0</v>
      </c>
      <c r="K53" s="120">
        <v>0</v>
      </c>
      <c r="L53" s="120">
        <v>0</v>
      </c>
      <c r="M53"/>
    </row>
    <row r="54" spans="1:13" ht="25.5" hidden="1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48</v>
      </c>
      <c r="H54" s="7">
        <v>21</v>
      </c>
      <c r="I54" s="120">
        <v>0</v>
      </c>
      <c r="J54" s="120">
        <v>0</v>
      </c>
      <c r="K54" s="120">
        <v>0</v>
      </c>
      <c r="L54" s="120">
        <v>0</v>
      </c>
      <c r="M54"/>
    </row>
    <row r="55" spans="1:13" hidden="1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49</v>
      </c>
      <c r="H55" s="7">
        <v>22</v>
      </c>
      <c r="I55" s="121">
        <v>0</v>
      </c>
      <c r="J55" s="120">
        <v>0</v>
      </c>
      <c r="K55" s="120">
        <v>0</v>
      </c>
      <c r="L55" s="120">
        <v>0</v>
      </c>
    </row>
    <row r="56" spans="1:13" ht="25.5" hidden="1" customHeight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50</v>
      </c>
      <c r="H56" s="7">
        <v>23</v>
      </c>
      <c r="I56" s="126">
        <v>0</v>
      </c>
      <c r="J56" s="120">
        <v>0</v>
      </c>
      <c r="K56" s="120">
        <v>0</v>
      </c>
      <c r="L56" s="120">
        <v>0</v>
      </c>
      <c r="M56"/>
    </row>
    <row r="57" spans="1:13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51</v>
      </c>
      <c r="H57" s="7">
        <v>24</v>
      </c>
      <c r="I57" s="121">
        <v>0</v>
      </c>
      <c r="J57" s="121">
        <v>0</v>
      </c>
      <c r="K57" s="121">
        <v>0</v>
      </c>
      <c r="L57" s="121">
        <v>0</v>
      </c>
      <c r="M57"/>
    </row>
    <row r="58" spans="1:13" ht="25.5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52</v>
      </c>
      <c r="H58" s="7">
        <v>25</v>
      </c>
      <c r="I58" s="121">
        <v>7900</v>
      </c>
      <c r="J58" s="120">
        <v>7900</v>
      </c>
      <c r="K58" s="120">
        <v>7900</v>
      </c>
      <c r="L58" s="120">
        <v>7900</v>
      </c>
      <c r="M58"/>
    </row>
    <row r="59" spans="1:13" hidden="1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53</v>
      </c>
      <c r="H59" s="7">
        <v>26</v>
      </c>
      <c r="I59" s="121">
        <v>0</v>
      </c>
      <c r="J59" s="120">
        <v>0</v>
      </c>
      <c r="K59" s="120">
        <v>0</v>
      </c>
      <c r="L59" s="120">
        <v>0</v>
      </c>
    </row>
    <row r="60" spans="1:13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54</v>
      </c>
      <c r="H60" s="7">
        <v>27</v>
      </c>
      <c r="I60" s="121">
        <v>0</v>
      </c>
      <c r="J60" s="121">
        <v>0</v>
      </c>
      <c r="K60" s="121">
        <v>0</v>
      </c>
      <c r="L60" s="121">
        <v>0</v>
      </c>
      <c r="M60"/>
    </row>
    <row r="61" spans="1:13" hidden="1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55</v>
      </c>
      <c r="H61" s="7">
        <v>28</v>
      </c>
      <c r="I61" s="121">
        <v>0</v>
      </c>
      <c r="J61" s="120">
        <v>0</v>
      </c>
      <c r="K61" s="120">
        <v>0</v>
      </c>
      <c r="L61" s="120">
        <v>0</v>
      </c>
    </row>
    <row r="62" spans="1:13" ht="25.5" hidden="1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56</v>
      </c>
      <c r="H62" s="7">
        <v>29</v>
      </c>
      <c r="I62" s="121">
        <v>0</v>
      </c>
      <c r="J62" s="120">
        <v>0</v>
      </c>
      <c r="K62" s="120">
        <v>0</v>
      </c>
      <c r="L62" s="120">
        <v>0</v>
      </c>
      <c r="M62"/>
    </row>
    <row r="63" spans="1:13" hidden="1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57</v>
      </c>
      <c r="H63" s="7">
        <v>30</v>
      </c>
      <c r="I63" s="121">
        <v>0</v>
      </c>
      <c r="J63" s="120">
        <v>0</v>
      </c>
      <c r="K63" s="120">
        <v>0</v>
      </c>
      <c r="L63" s="120">
        <v>0</v>
      </c>
    </row>
    <row r="64" spans="1:13" hidden="1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58</v>
      </c>
      <c r="H64" s="7">
        <v>31</v>
      </c>
      <c r="I64" s="121">
        <v>0</v>
      </c>
      <c r="J64" s="120">
        <v>0</v>
      </c>
      <c r="K64" s="120">
        <v>0</v>
      </c>
      <c r="L64" s="120">
        <v>0</v>
      </c>
    </row>
    <row r="65" spans="1:15" hidden="1">
      <c r="A65" s="79">
        <v>2</v>
      </c>
      <c r="B65" s="80">
        <v>3</v>
      </c>
      <c r="C65" s="54"/>
      <c r="D65" s="55"/>
      <c r="E65" s="55"/>
      <c r="F65" s="58"/>
      <c r="G65" s="81" t="s">
        <v>59</v>
      </c>
      <c r="H65" s="7">
        <v>32</v>
      </c>
      <c r="I65" s="122">
        <f>I66+I82</f>
        <v>0</v>
      </c>
      <c r="J65" s="122">
        <f>J66+J82</f>
        <v>0</v>
      </c>
      <c r="K65" s="122">
        <f>K66+K82</f>
        <v>0</v>
      </c>
      <c r="L65" s="122">
        <f>L66+L82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60</v>
      </c>
      <c r="H66" s="7">
        <v>33</v>
      </c>
      <c r="I66" s="115">
        <f>SUM(I67+I72+I77)</f>
        <v>0</v>
      </c>
      <c r="J66" s="127">
        <f>SUM(J67+J72+J77)</f>
        <v>0</v>
      </c>
      <c r="K66" s="116">
        <f>SUM(K67+K72+K77)</f>
        <v>0</v>
      </c>
      <c r="L66" s="115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61</v>
      </c>
      <c r="H67" s="7">
        <v>34</v>
      </c>
      <c r="I67" s="115">
        <f>I68</f>
        <v>0</v>
      </c>
      <c r="J67" s="127">
        <f>J68</f>
        <v>0</v>
      </c>
      <c r="K67" s="116">
        <f>K68</f>
        <v>0</v>
      </c>
      <c r="L67" s="115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61</v>
      </c>
      <c r="H68" s="7">
        <v>35</v>
      </c>
      <c r="I68" s="115">
        <f>SUM(I69:I71)</f>
        <v>0</v>
      </c>
      <c r="J68" s="127">
        <f>SUM(J69:J71)</f>
        <v>0</v>
      </c>
      <c r="K68" s="116">
        <f>SUM(K69:K71)</f>
        <v>0</v>
      </c>
      <c r="L68" s="115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62</v>
      </c>
      <c r="H69" s="7">
        <v>36</v>
      </c>
      <c r="I69" s="121">
        <v>0</v>
      </c>
      <c r="J69" s="121">
        <v>0</v>
      </c>
      <c r="K69" s="121">
        <v>0</v>
      </c>
      <c r="L69" s="121">
        <v>0</v>
      </c>
      <c r="M69" s="82"/>
      <c r="N69" s="82"/>
      <c r="O69" s="82"/>
    </row>
    <row r="70" spans="1:15" ht="25.5" hidden="1" customHeight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63</v>
      </c>
      <c r="H70" s="7">
        <v>37</v>
      </c>
      <c r="I70" s="119">
        <v>0</v>
      </c>
      <c r="J70" s="119">
        <v>0</v>
      </c>
      <c r="K70" s="119">
        <v>0</v>
      </c>
      <c r="L70" s="119">
        <v>0</v>
      </c>
      <c r="M70"/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64</v>
      </c>
      <c r="H71" s="7">
        <v>38</v>
      </c>
      <c r="I71" s="121">
        <v>0</v>
      </c>
      <c r="J71" s="121">
        <v>0</v>
      </c>
      <c r="K71" s="121">
        <v>0</v>
      </c>
      <c r="L71" s="121">
        <v>0</v>
      </c>
    </row>
    <row r="72" spans="1:15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65</v>
      </c>
      <c r="H72" s="7">
        <v>39</v>
      </c>
      <c r="I72" s="122">
        <f>I73</f>
        <v>0</v>
      </c>
      <c r="J72" s="128">
        <f>J73</f>
        <v>0</v>
      </c>
      <c r="K72" s="123">
        <f>K73</f>
        <v>0</v>
      </c>
      <c r="L72" s="123">
        <f>L73</f>
        <v>0</v>
      </c>
      <c r="M72"/>
    </row>
    <row r="73" spans="1:15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65</v>
      </c>
      <c r="H73" s="7">
        <v>40</v>
      </c>
      <c r="I73" s="118">
        <f>SUM(I74:I76)</f>
        <v>0</v>
      </c>
      <c r="J73" s="129">
        <f>SUM(J74:J76)</f>
        <v>0</v>
      </c>
      <c r="K73" s="117">
        <f>SUM(K74:K76)</f>
        <v>0</v>
      </c>
      <c r="L73" s="116">
        <f>SUM(L74:L76)</f>
        <v>0</v>
      </c>
      <c r="M73"/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62</v>
      </c>
      <c r="H74" s="7">
        <v>41</v>
      </c>
      <c r="I74" s="121">
        <v>0</v>
      </c>
      <c r="J74" s="121">
        <v>0</v>
      </c>
      <c r="K74" s="121">
        <v>0</v>
      </c>
      <c r="L74" s="121">
        <v>0</v>
      </c>
      <c r="M74" s="82"/>
      <c r="N74" s="82"/>
      <c r="O74" s="82"/>
    </row>
    <row r="75" spans="1:15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63</v>
      </c>
      <c r="H75" s="7">
        <v>42</v>
      </c>
      <c r="I75" s="121">
        <v>0</v>
      </c>
      <c r="J75" s="121">
        <v>0</v>
      </c>
      <c r="K75" s="121">
        <v>0</v>
      </c>
      <c r="L75" s="121">
        <v>0</v>
      </c>
      <c r="M75"/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64</v>
      </c>
      <c r="H76" s="7">
        <v>43</v>
      </c>
      <c r="I76" s="121">
        <v>0</v>
      </c>
      <c r="J76" s="121">
        <v>0</v>
      </c>
      <c r="K76" s="121">
        <v>0</v>
      </c>
      <c r="L76" s="121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66</v>
      </c>
      <c r="H77" s="7">
        <v>44</v>
      </c>
      <c r="I77" s="115">
        <f>I78</f>
        <v>0</v>
      </c>
      <c r="J77" s="127">
        <f>J78</f>
        <v>0</v>
      </c>
      <c r="K77" s="116">
        <f>K78</f>
        <v>0</v>
      </c>
      <c r="L77" s="116">
        <f>L78</f>
        <v>0</v>
      </c>
      <c r="M77"/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67</v>
      </c>
      <c r="H78" s="7">
        <v>45</v>
      </c>
      <c r="I78" s="115">
        <f>SUM(I79:I81)</f>
        <v>0</v>
      </c>
      <c r="J78" s="127">
        <f>SUM(J79:J81)</f>
        <v>0</v>
      </c>
      <c r="K78" s="116">
        <f>SUM(K79:K81)</f>
        <v>0</v>
      </c>
      <c r="L78" s="116">
        <f>SUM(L79:L81)</f>
        <v>0</v>
      </c>
      <c r="M78"/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68</v>
      </c>
      <c r="H79" s="7">
        <v>46</v>
      </c>
      <c r="I79" s="119">
        <v>0</v>
      </c>
      <c r="J79" s="119">
        <v>0</v>
      </c>
      <c r="K79" s="119">
        <v>0</v>
      </c>
      <c r="L79" s="119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69</v>
      </c>
      <c r="H80" s="7">
        <v>47</v>
      </c>
      <c r="I80" s="121">
        <v>0</v>
      </c>
      <c r="J80" s="121">
        <v>0</v>
      </c>
      <c r="K80" s="121">
        <v>0</v>
      </c>
      <c r="L80" s="121">
        <v>0</v>
      </c>
    </row>
    <row r="81" spans="1:12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70</v>
      </c>
      <c r="H81" s="7">
        <v>48</v>
      </c>
      <c r="I81" s="119">
        <v>0</v>
      </c>
      <c r="J81" s="119">
        <v>0</v>
      </c>
      <c r="K81" s="119">
        <v>0</v>
      </c>
      <c r="L81" s="119">
        <v>0</v>
      </c>
    </row>
    <row r="82" spans="1:12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71</v>
      </c>
      <c r="H82" s="7">
        <v>49</v>
      </c>
      <c r="I82" s="115">
        <f t="shared" ref="I82:L83" si="3">I83</f>
        <v>0</v>
      </c>
      <c r="J82" s="115">
        <f t="shared" si="3"/>
        <v>0</v>
      </c>
      <c r="K82" s="115">
        <f t="shared" si="3"/>
        <v>0</v>
      </c>
      <c r="L82" s="115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71</v>
      </c>
      <c r="H83" s="7">
        <v>50</v>
      </c>
      <c r="I83" s="115">
        <f t="shared" si="3"/>
        <v>0</v>
      </c>
      <c r="J83" s="115">
        <f t="shared" si="3"/>
        <v>0</v>
      </c>
      <c r="K83" s="115">
        <f t="shared" si="3"/>
        <v>0</v>
      </c>
      <c r="L83" s="115">
        <f t="shared" si="3"/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71</v>
      </c>
      <c r="H84" s="7">
        <v>51</v>
      </c>
      <c r="I84" s="115">
        <f>SUM(I85)</f>
        <v>0</v>
      </c>
      <c r="J84" s="115">
        <f>SUM(J85)</f>
        <v>0</v>
      </c>
      <c r="K84" s="115">
        <f>SUM(K85)</f>
        <v>0</v>
      </c>
      <c r="L84" s="115">
        <f>SUM(L85)</f>
        <v>0</v>
      </c>
    </row>
    <row r="85" spans="1:12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71</v>
      </c>
      <c r="H85" s="7">
        <v>52</v>
      </c>
      <c r="I85" s="121">
        <v>0</v>
      </c>
      <c r="J85" s="121">
        <v>0</v>
      </c>
      <c r="K85" s="121">
        <v>0</v>
      </c>
      <c r="L85" s="121">
        <v>0</v>
      </c>
    </row>
    <row r="86" spans="1:12" hidden="1">
      <c r="A86" s="49">
        <v>2</v>
      </c>
      <c r="B86" s="50">
        <v>4</v>
      </c>
      <c r="C86" s="50"/>
      <c r="D86" s="50"/>
      <c r="E86" s="50"/>
      <c r="F86" s="52"/>
      <c r="G86" s="83" t="s">
        <v>72</v>
      </c>
      <c r="H86" s="7">
        <v>53</v>
      </c>
      <c r="I86" s="115">
        <f t="shared" ref="I86:L88" si="4">I87</f>
        <v>0</v>
      </c>
      <c r="J86" s="127">
        <f t="shared" si="4"/>
        <v>0</v>
      </c>
      <c r="K86" s="116">
        <f t="shared" si="4"/>
        <v>0</v>
      </c>
      <c r="L86" s="116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73</v>
      </c>
      <c r="H87" s="7">
        <v>54</v>
      </c>
      <c r="I87" s="115">
        <f t="shared" si="4"/>
        <v>0</v>
      </c>
      <c r="J87" s="127">
        <f t="shared" si="4"/>
        <v>0</v>
      </c>
      <c r="K87" s="116">
        <f t="shared" si="4"/>
        <v>0</v>
      </c>
      <c r="L87" s="116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73</v>
      </c>
      <c r="H88" s="7">
        <v>55</v>
      </c>
      <c r="I88" s="115">
        <f t="shared" si="4"/>
        <v>0</v>
      </c>
      <c r="J88" s="127">
        <f t="shared" si="4"/>
        <v>0</v>
      </c>
      <c r="K88" s="116">
        <f t="shared" si="4"/>
        <v>0</v>
      </c>
      <c r="L88" s="116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73</v>
      </c>
      <c r="H89" s="7">
        <v>56</v>
      </c>
      <c r="I89" s="115">
        <f>SUM(I90:I92)</f>
        <v>0</v>
      </c>
      <c r="J89" s="127">
        <f>SUM(J90:J92)</f>
        <v>0</v>
      </c>
      <c r="K89" s="116">
        <f>SUM(K90:K92)</f>
        <v>0</v>
      </c>
      <c r="L89" s="116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74</v>
      </c>
      <c r="H90" s="7">
        <v>57</v>
      </c>
      <c r="I90" s="121">
        <v>0</v>
      </c>
      <c r="J90" s="121">
        <v>0</v>
      </c>
      <c r="K90" s="121">
        <v>0</v>
      </c>
      <c r="L90" s="121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75</v>
      </c>
      <c r="H91" s="7">
        <v>58</v>
      </c>
      <c r="I91" s="121">
        <v>0</v>
      </c>
      <c r="J91" s="121">
        <v>0</v>
      </c>
      <c r="K91" s="121">
        <v>0</v>
      </c>
      <c r="L91" s="121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76</v>
      </c>
      <c r="H92" s="7">
        <v>59</v>
      </c>
      <c r="I92" s="121">
        <v>0</v>
      </c>
      <c r="J92" s="121">
        <v>0</v>
      </c>
      <c r="K92" s="121">
        <v>0</v>
      </c>
      <c r="L92" s="121">
        <v>0</v>
      </c>
    </row>
    <row r="93" spans="1:12" hidden="1">
      <c r="A93" s="49">
        <v>2</v>
      </c>
      <c r="B93" s="50">
        <v>5</v>
      </c>
      <c r="C93" s="49"/>
      <c r="D93" s="50"/>
      <c r="E93" s="50"/>
      <c r="F93" s="85"/>
      <c r="G93" s="51" t="s">
        <v>77</v>
      </c>
      <c r="H93" s="7">
        <v>60</v>
      </c>
      <c r="I93" s="115">
        <f>SUM(I94+I99+I104)</f>
        <v>0</v>
      </c>
      <c r="J93" s="127">
        <f>SUM(J94+J99+J104)</f>
        <v>0</v>
      </c>
      <c r="K93" s="116">
        <f>SUM(K94+K99+K104)</f>
        <v>0</v>
      </c>
      <c r="L93" s="116">
        <f>SUM(L94+L99+L104)</f>
        <v>0</v>
      </c>
    </row>
    <row r="94" spans="1:12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78</v>
      </c>
      <c r="H94" s="7">
        <v>61</v>
      </c>
      <c r="I94" s="122">
        <f t="shared" ref="I94:L95" si="5">I95</f>
        <v>0</v>
      </c>
      <c r="J94" s="128">
        <f t="shared" si="5"/>
        <v>0</v>
      </c>
      <c r="K94" s="123">
        <f t="shared" si="5"/>
        <v>0</v>
      </c>
      <c r="L94" s="123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78</v>
      </c>
      <c r="H95" s="7">
        <v>62</v>
      </c>
      <c r="I95" s="115">
        <f t="shared" si="5"/>
        <v>0</v>
      </c>
      <c r="J95" s="127">
        <f t="shared" si="5"/>
        <v>0</v>
      </c>
      <c r="K95" s="116">
        <f t="shared" si="5"/>
        <v>0</v>
      </c>
      <c r="L95" s="116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78</v>
      </c>
      <c r="H96" s="7">
        <v>63</v>
      </c>
      <c r="I96" s="115">
        <f>SUM(I97:I98)</f>
        <v>0</v>
      </c>
      <c r="J96" s="127">
        <f>SUM(J97:J98)</f>
        <v>0</v>
      </c>
      <c r="K96" s="116">
        <f>SUM(K97:K98)</f>
        <v>0</v>
      </c>
      <c r="L96" s="116">
        <f>SUM(L97:L98)</f>
        <v>0</v>
      </c>
    </row>
    <row r="97" spans="1:19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79</v>
      </c>
      <c r="H97" s="7">
        <v>64</v>
      </c>
      <c r="I97" s="121">
        <v>0</v>
      </c>
      <c r="J97" s="121">
        <v>0</v>
      </c>
      <c r="K97" s="121">
        <v>0</v>
      </c>
      <c r="L97" s="121">
        <v>0</v>
      </c>
      <c r="M97"/>
    </row>
    <row r="98" spans="1:19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80</v>
      </c>
      <c r="H98" s="7">
        <v>65</v>
      </c>
      <c r="I98" s="121">
        <v>0</v>
      </c>
      <c r="J98" s="121">
        <v>0</v>
      </c>
      <c r="K98" s="121">
        <v>0</v>
      </c>
      <c r="L98" s="121">
        <v>0</v>
      </c>
      <c r="M98"/>
    </row>
    <row r="99" spans="1:19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81</v>
      </c>
      <c r="H99" s="7">
        <v>66</v>
      </c>
      <c r="I99" s="115">
        <f t="shared" ref="I99:L100" si="6">I100</f>
        <v>0</v>
      </c>
      <c r="J99" s="127">
        <f t="shared" si="6"/>
        <v>0</v>
      </c>
      <c r="K99" s="116">
        <f t="shared" si="6"/>
        <v>0</v>
      </c>
      <c r="L99" s="115">
        <f t="shared" si="6"/>
        <v>0</v>
      </c>
    </row>
    <row r="100" spans="1:19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81</v>
      </c>
      <c r="H100" s="7">
        <v>67</v>
      </c>
      <c r="I100" s="115">
        <f t="shared" si="6"/>
        <v>0</v>
      </c>
      <c r="J100" s="127">
        <f t="shared" si="6"/>
        <v>0</v>
      </c>
      <c r="K100" s="116">
        <f t="shared" si="6"/>
        <v>0</v>
      </c>
      <c r="L100" s="115">
        <f t="shared" si="6"/>
        <v>0</v>
      </c>
    </row>
    <row r="101" spans="1:19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81</v>
      </c>
      <c r="H101" s="7">
        <v>68</v>
      </c>
      <c r="I101" s="115">
        <f>SUM(I102:I103)</f>
        <v>0</v>
      </c>
      <c r="J101" s="127">
        <f>SUM(J102:J103)</f>
        <v>0</v>
      </c>
      <c r="K101" s="116">
        <f>SUM(K102:K103)</f>
        <v>0</v>
      </c>
      <c r="L101" s="115">
        <f>SUM(L102:L103)</f>
        <v>0</v>
      </c>
    </row>
    <row r="102" spans="1:19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82</v>
      </c>
      <c r="H102" s="7">
        <v>69</v>
      </c>
      <c r="I102" s="121">
        <v>0</v>
      </c>
      <c r="J102" s="121">
        <v>0</v>
      </c>
      <c r="K102" s="121">
        <v>0</v>
      </c>
      <c r="L102" s="121">
        <v>0</v>
      </c>
      <c r="M102"/>
    </row>
    <row r="103" spans="1:19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83</v>
      </c>
      <c r="H103" s="7">
        <v>70</v>
      </c>
      <c r="I103" s="121">
        <v>0</v>
      </c>
      <c r="J103" s="121">
        <v>0</v>
      </c>
      <c r="K103" s="121">
        <v>0</v>
      </c>
      <c r="L103" s="121">
        <v>0</v>
      </c>
      <c r="M103"/>
    </row>
    <row r="104" spans="1:19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84</v>
      </c>
      <c r="H104" s="7">
        <v>71</v>
      </c>
      <c r="I104" s="115">
        <f>I105+I109</f>
        <v>0</v>
      </c>
      <c r="J104" s="115">
        <f>J105+J109</f>
        <v>0</v>
      </c>
      <c r="K104" s="115">
        <f>K105+K109</f>
        <v>0</v>
      </c>
      <c r="L104" s="115">
        <f>L105+L109</f>
        <v>0</v>
      </c>
      <c r="M104"/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85</v>
      </c>
      <c r="H105" s="7">
        <v>72</v>
      </c>
      <c r="I105" s="115">
        <f>I106</f>
        <v>0</v>
      </c>
      <c r="J105" s="127">
        <f>J106</f>
        <v>0</v>
      </c>
      <c r="K105" s="116">
        <f>K106</f>
        <v>0</v>
      </c>
      <c r="L105" s="115">
        <f>L106</f>
        <v>0</v>
      </c>
      <c r="M105"/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85</v>
      </c>
      <c r="H106" s="7">
        <v>73</v>
      </c>
      <c r="I106" s="118">
        <f>SUM(I107:I108)</f>
        <v>0</v>
      </c>
      <c r="J106" s="129">
        <f>SUM(J107:J108)</f>
        <v>0</v>
      </c>
      <c r="K106" s="117">
        <f>SUM(K107:K108)</f>
        <v>0</v>
      </c>
      <c r="L106" s="118">
        <f>SUM(L107:L108)</f>
        <v>0</v>
      </c>
      <c r="M106"/>
    </row>
    <row r="107" spans="1:19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85</v>
      </c>
      <c r="H107" s="7">
        <v>74</v>
      </c>
      <c r="I107" s="121">
        <v>0</v>
      </c>
      <c r="J107" s="121">
        <v>0</v>
      </c>
      <c r="K107" s="121">
        <v>0</v>
      </c>
      <c r="L107" s="121">
        <v>0</v>
      </c>
      <c r="M107"/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86</v>
      </c>
      <c r="H108" s="7">
        <v>75</v>
      </c>
      <c r="I108" s="121">
        <v>0</v>
      </c>
      <c r="J108" s="121">
        <v>0</v>
      </c>
      <c r="K108" s="121">
        <v>0</v>
      </c>
      <c r="L108" s="121">
        <v>0</v>
      </c>
      <c r="M108"/>
      <c r="S108" s="146"/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87</v>
      </c>
      <c r="H109" s="7">
        <v>76</v>
      </c>
      <c r="I109" s="116">
        <f>I110</f>
        <v>0</v>
      </c>
      <c r="J109" s="115">
        <f>J110</f>
        <v>0</v>
      </c>
      <c r="K109" s="115">
        <f>K110</f>
        <v>0</v>
      </c>
      <c r="L109" s="115">
        <f>L110</f>
        <v>0</v>
      </c>
      <c r="M109"/>
    </row>
    <row r="110" spans="1:19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87</v>
      </c>
      <c r="H110" s="7">
        <v>77</v>
      </c>
      <c r="I110" s="118">
        <f>SUM(I111:I112)</f>
        <v>0</v>
      </c>
      <c r="J110" s="118">
        <f>SUM(J111:J112)</f>
        <v>0</v>
      </c>
      <c r="K110" s="118">
        <f>SUM(K111:K112)</f>
        <v>0</v>
      </c>
      <c r="L110" s="118">
        <f>SUM(L111:L112)</f>
        <v>0</v>
      </c>
      <c r="M110"/>
    </row>
    <row r="111" spans="1:19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87</v>
      </c>
      <c r="H111" s="7">
        <v>78</v>
      </c>
      <c r="I111" s="121">
        <v>0</v>
      </c>
      <c r="J111" s="121">
        <v>0</v>
      </c>
      <c r="K111" s="121">
        <v>0</v>
      </c>
      <c r="L111" s="121">
        <v>0</v>
      </c>
      <c r="M111"/>
    </row>
    <row r="112" spans="1:19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88</v>
      </c>
      <c r="H112" s="7">
        <v>79</v>
      </c>
      <c r="I112" s="121">
        <v>0</v>
      </c>
      <c r="J112" s="121">
        <v>0</v>
      </c>
      <c r="K112" s="121">
        <v>0</v>
      </c>
      <c r="L112" s="121">
        <v>0</v>
      </c>
    </row>
    <row r="113" spans="1:13" hidden="1">
      <c r="A113" s="83">
        <v>2</v>
      </c>
      <c r="B113" s="49">
        <v>6</v>
      </c>
      <c r="C113" s="50"/>
      <c r="D113" s="51"/>
      <c r="E113" s="49"/>
      <c r="F113" s="85"/>
      <c r="G113" s="88" t="s">
        <v>89</v>
      </c>
      <c r="H113" s="7">
        <v>80</v>
      </c>
      <c r="I113" s="115">
        <f>SUM(I114+I119+I123+I127+I131+I135)</f>
        <v>0</v>
      </c>
      <c r="J113" s="115">
        <f>SUM(J114+J119+J123+J127+J131+J135)</f>
        <v>0</v>
      </c>
      <c r="K113" s="115">
        <f>SUM(K114+K119+K123+K127+K131+K135)</f>
        <v>0</v>
      </c>
      <c r="L113" s="115">
        <f>SUM(L114+L119+L123+L127+L131+L135)</f>
        <v>0</v>
      </c>
    </row>
    <row r="114" spans="1:13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90</v>
      </c>
      <c r="H114" s="7">
        <v>81</v>
      </c>
      <c r="I114" s="118">
        <f t="shared" ref="I114:L115" si="7">I115</f>
        <v>0</v>
      </c>
      <c r="J114" s="129">
        <f t="shared" si="7"/>
        <v>0</v>
      </c>
      <c r="K114" s="117">
        <f t="shared" si="7"/>
        <v>0</v>
      </c>
      <c r="L114" s="118">
        <f t="shared" si="7"/>
        <v>0</v>
      </c>
    </row>
    <row r="115" spans="1:13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90</v>
      </c>
      <c r="H115" s="7">
        <v>82</v>
      </c>
      <c r="I115" s="115">
        <f t="shared" si="7"/>
        <v>0</v>
      </c>
      <c r="J115" s="127">
        <f t="shared" si="7"/>
        <v>0</v>
      </c>
      <c r="K115" s="116">
        <f t="shared" si="7"/>
        <v>0</v>
      </c>
      <c r="L115" s="115">
        <f t="shared" si="7"/>
        <v>0</v>
      </c>
    </row>
    <row r="116" spans="1:13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90</v>
      </c>
      <c r="H116" s="7">
        <v>83</v>
      </c>
      <c r="I116" s="115">
        <f>SUM(I117:I118)</f>
        <v>0</v>
      </c>
      <c r="J116" s="127">
        <f>SUM(J117:J118)</f>
        <v>0</v>
      </c>
      <c r="K116" s="116">
        <f>SUM(K117:K118)</f>
        <v>0</v>
      </c>
      <c r="L116" s="115">
        <f>SUM(L117:L118)</f>
        <v>0</v>
      </c>
    </row>
    <row r="117" spans="1:13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91</v>
      </c>
      <c r="H117" s="7">
        <v>84</v>
      </c>
      <c r="I117" s="121">
        <v>0</v>
      </c>
      <c r="J117" s="121">
        <v>0</v>
      </c>
      <c r="K117" s="121">
        <v>0</v>
      </c>
      <c r="L117" s="121">
        <v>0</v>
      </c>
    </row>
    <row r="118" spans="1:13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92</v>
      </c>
      <c r="H118" s="7">
        <v>85</v>
      </c>
      <c r="I118" s="119">
        <v>0</v>
      </c>
      <c r="J118" s="119">
        <v>0</v>
      </c>
      <c r="K118" s="119">
        <v>0</v>
      </c>
      <c r="L118" s="119">
        <v>0</v>
      </c>
    </row>
    <row r="119" spans="1:13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93</v>
      </c>
      <c r="H119" s="7">
        <v>86</v>
      </c>
      <c r="I119" s="115">
        <f t="shared" ref="I119:L121" si="8">I120</f>
        <v>0</v>
      </c>
      <c r="J119" s="127">
        <f t="shared" si="8"/>
        <v>0</v>
      </c>
      <c r="K119" s="116">
        <f t="shared" si="8"/>
        <v>0</v>
      </c>
      <c r="L119" s="115">
        <f t="shared" si="8"/>
        <v>0</v>
      </c>
      <c r="M119"/>
    </row>
    <row r="120" spans="1:13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93</v>
      </c>
      <c r="H120" s="7">
        <v>87</v>
      </c>
      <c r="I120" s="115">
        <f t="shared" si="8"/>
        <v>0</v>
      </c>
      <c r="J120" s="127">
        <f t="shared" si="8"/>
        <v>0</v>
      </c>
      <c r="K120" s="116">
        <f t="shared" si="8"/>
        <v>0</v>
      </c>
      <c r="L120" s="115">
        <f t="shared" si="8"/>
        <v>0</v>
      </c>
      <c r="M120"/>
    </row>
    <row r="121" spans="1:13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93</v>
      </c>
      <c r="H121" s="7">
        <v>88</v>
      </c>
      <c r="I121" s="130">
        <f t="shared" si="8"/>
        <v>0</v>
      </c>
      <c r="J121" s="131">
        <f t="shared" si="8"/>
        <v>0</v>
      </c>
      <c r="K121" s="132">
        <f t="shared" si="8"/>
        <v>0</v>
      </c>
      <c r="L121" s="130">
        <f t="shared" si="8"/>
        <v>0</v>
      </c>
      <c r="M121"/>
    </row>
    <row r="122" spans="1:13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93</v>
      </c>
      <c r="H122" s="7">
        <v>89</v>
      </c>
      <c r="I122" s="121">
        <v>0</v>
      </c>
      <c r="J122" s="121">
        <v>0</v>
      </c>
      <c r="K122" s="121">
        <v>0</v>
      </c>
      <c r="L122" s="121">
        <v>0</v>
      </c>
      <c r="M122"/>
    </row>
    <row r="123" spans="1:13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94</v>
      </c>
      <c r="H123" s="7">
        <v>90</v>
      </c>
      <c r="I123" s="122">
        <f t="shared" ref="I123:L125" si="9">I124</f>
        <v>0</v>
      </c>
      <c r="J123" s="128">
        <f t="shared" si="9"/>
        <v>0</v>
      </c>
      <c r="K123" s="123">
        <f t="shared" si="9"/>
        <v>0</v>
      </c>
      <c r="L123" s="122">
        <f t="shared" si="9"/>
        <v>0</v>
      </c>
      <c r="M123"/>
    </row>
    <row r="124" spans="1:13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94</v>
      </c>
      <c r="H124" s="7">
        <v>91</v>
      </c>
      <c r="I124" s="115">
        <f t="shared" si="9"/>
        <v>0</v>
      </c>
      <c r="J124" s="127">
        <f t="shared" si="9"/>
        <v>0</v>
      </c>
      <c r="K124" s="116">
        <f t="shared" si="9"/>
        <v>0</v>
      </c>
      <c r="L124" s="115">
        <f t="shared" si="9"/>
        <v>0</v>
      </c>
      <c r="M124"/>
    </row>
    <row r="125" spans="1:13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94</v>
      </c>
      <c r="H125" s="7">
        <v>92</v>
      </c>
      <c r="I125" s="115">
        <f t="shared" si="9"/>
        <v>0</v>
      </c>
      <c r="J125" s="127">
        <f t="shared" si="9"/>
        <v>0</v>
      </c>
      <c r="K125" s="116">
        <f t="shared" si="9"/>
        <v>0</v>
      </c>
      <c r="L125" s="115">
        <f t="shared" si="9"/>
        <v>0</v>
      </c>
      <c r="M125"/>
    </row>
    <row r="126" spans="1:13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94</v>
      </c>
      <c r="H126" s="7">
        <v>93</v>
      </c>
      <c r="I126" s="121">
        <v>0</v>
      </c>
      <c r="J126" s="121">
        <v>0</v>
      </c>
      <c r="K126" s="121">
        <v>0</v>
      </c>
      <c r="L126" s="121">
        <v>0</v>
      </c>
      <c r="M126"/>
    </row>
    <row r="127" spans="1:13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95</v>
      </c>
      <c r="H127" s="7">
        <v>94</v>
      </c>
      <c r="I127" s="122">
        <f t="shared" ref="I127:L129" si="10">I128</f>
        <v>0</v>
      </c>
      <c r="J127" s="128">
        <f t="shared" si="10"/>
        <v>0</v>
      </c>
      <c r="K127" s="123">
        <f t="shared" si="10"/>
        <v>0</v>
      </c>
      <c r="L127" s="122">
        <f t="shared" si="10"/>
        <v>0</v>
      </c>
      <c r="M127"/>
    </row>
    <row r="128" spans="1:13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95</v>
      </c>
      <c r="H128" s="7">
        <v>95</v>
      </c>
      <c r="I128" s="115">
        <f t="shared" si="10"/>
        <v>0</v>
      </c>
      <c r="J128" s="127">
        <f t="shared" si="10"/>
        <v>0</v>
      </c>
      <c r="K128" s="116">
        <f t="shared" si="10"/>
        <v>0</v>
      </c>
      <c r="L128" s="115">
        <f t="shared" si="10"/>
        <v>0</v>
      </c>
      <c r="M128"/>
    </row>
    <row r="129" spans="1:13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95</v>
      </c>
      <c r="H129" s="7">
        <v>96</v>
      </c>
      <c r="I129" s="115">
        <f t="shared" si="10"/>
        <v>0</v>
      </c>
      <c r="J129" s="127">
        <f t="shared" si="10"/>
        <v>0</v>
      </c>
      <c r="K129" s="116">
        <f t="shared" si="10"/>
        <v>0</v>
      </c>
      <c r="L129" s="115">
        <f t="shared" si="10"/>
        <v>0</v>
      </c>
      <c r="M129"/>
    </row>
    <row r="130" spans="1:13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95</v>
      </c>
      <c r="H130" s="7">
        <v>97</v>
      </c>
      <c r="I130" s="121">
        <v>0</v>
      </c>
      <c r="J130" s="121">
        <v>0</v>
      </c>
      <c r="K130" s="121">
        <v>0</v>
      </c>
      <c r="L130" s="121">
        <v>0</v>
      </c>
      <c r="M130"/>
    </row>
    <row r="131" spans="1:13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96</v>
      </c>
      <c r="H131" s="7">
        <v>98</v>
      </c>
      <c r="I131" s="124">
        <f t="shared" ref="I131:L133" si="11">I132</f>
        <v>0</v>
      </c>
      <c r="J131" s="133">
        <f t="shared" si="11"/>
        <v>0</v>
      </c>
      <c r="K131" s="125">
        <f t="shared" si="11"/>
        <v>0</v>
      </c>
      <c r="L131" s="124">
        <f t="shared" si="11"/>
        <v>0</v>
      </c>
      <c r="M131"/>
    </row>
    <row r="132" spans="1:13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96</v>
      </c>
      <c r="H132" s="7">
        <v>99</v>
      </c>
      <c r="I132" s="115">
        <f t="shared" si="11"/>
        <v>0</v>
      </c>
      <c r="J132" s="127">
        <f t="shared" si="11"/>
        <v>0</v>
      </c>
      <c r="K132" s="116">
        <f t="shared" si="11"/>
        <v>0</v>
      </c>
      <c r="L132" s="115">
        <f t="shared" si="11"/>
        <v>0</v>
      </c>
      <c r="M132"/>
    </row>
    <row r="133" spans="1:13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96</v>
      </c>
      <c r="H133" s="7">
        <v>100</v>
      </c>
      <c r="I133" s="115">
        <f t="shared" si="11"/>
        <v>0</v>
      </c>
      <c r="J133" s="127">
        <f t="shared" si="11"/>
        <v>0</v>
      </c>
      <c r="K133" s="116">
        <f t="shared" si="11"/>
        <v>0</v>
      </c>
      <c r="L133" s="115">
        <f t="shared" si="11"/>
        <v>0</v>
      </c>
      <c r="M133"/>
    </row>
    <row r="134" spans="1:13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97</v>
      </c>
      <c r="H134" s="7">
        <v>101</v>
      </c>
      <c r="I134" s="121">
        <v>0</v>
      </c>
      <c r="J134" s="121">
        <v>0</v>
      </c>
      <c r="K134" s="121">
        <v>0</v>
      </c>
      <c r="L134" s="121">
        <v>0</v>
      </c>
      <c r="M134"/>
    </row>
    <row r="135" spans="1:13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98</v>
      </c>
      <c r="H135" s="7">
        <v>102</v>
      </c>
      <c r="I135" s="116">
        <f t="shared" ref="I135:L137" si="12">I136</f>
        <v>0</v>
      </c>
      <c r="J135" s="115">
        <f t="shared" si="12"/>
        <v>0</v>
      </c>
      <c r="K135" s="115">
        <f t="shared" si="12"/>
        <v>0</v>
      </c>
      <c r="L135" s="115">
        <f t="shared" si="12"/>
        <v>0</v>
      </c>
      <c r="M135"/>
    </row>
    <row r="136" spans="1:13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98</v>
      </c>
      <c r="H136" s="90">
        <v>103</v>
      </c>
      <c r="I136" s="115">
        <f t="shared" si="12"/>
        <v>0</v>
      </c>
      <c r="J136" s="115">
        <f t="shared" si="12"/>
        <v>0</v>
      </c>
      <c r="K136" s="115">
        <f t="shared" si="12"/>
        <v>0</v>
      </c>
      <c r="L136" s="115">
        <f t="shared" si="12"/>
        <v>0</v>
      </c>
      <c r="M136"/>
    </row>
    <row r="137" spans="1:13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98</v>
      </c>
      <c r="H137" s="90">
        <v>104</v>
      </c>
      <c r="I137" s="115">
        <f t="shared" si="12"/>
        <v>0</v>
      </c>
      <c r="J137" s="115">
        <f t="shared" si="12"/>
        <v>0</v>
      </c>
      <c r="K137" s="115">
        <f t="shared" si="12"/>
        <v>0</v>
      </c>
      <c r="L137" s="115">
        <f t="shared" si="12"/>
        <v>0</v>
      </c>
      <c r="M137"/>
    </row>
    <row r="138" spans="1:13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98</v>
      </c>
      <c r="H138" s="90">
        <v>105</v>
      </c>
      <c r="I138" s="121">
        <v>0</v>
      </c>
      <c r="J138" s="134">
        <v>0</v>
      </c>
      <c r="K138" s="121">
        <v>0</v>
      </c>
      <c r="L138" s="121">
        <v>0</v>
      </c>
      <c r="M138"/>
    </row>
    <row r="139" spans="1:13" hidden="1">
      <c r="A139" s="83">
        <v>2</v>
      </c>
      <c r="B139" s="49">
        <v>7</v>
      </c>
      <c r="C139" s="49"/>
      <c r="D139" s="50"/>
      <c r="E139" s="50"/>
      <c r="F139" s="52"/>
      <c r="G139" s="51" t="s">
        <v>99</v>
      </c>
      <c r="H139" s="90">
        <v>106</v>
      </c>
      <c r="I139" s="116">
        <f>SUM(I140+I145+I153)</f>
        <v>0</v>
      </c>
      <c r="J139" s="127">
        <f>SUM(J140+J145+J153)</f>
        <v>0</v>
      </c>
      <c r="K139" s="116">
        <f>SUM(K140+K145+K153)</f>
        <v>0</v>
      </c>
      <c r="L139" s="115">
        <f>SUM(L140+L145+L153)</f>
        <v>0</v>
      </c>
    </row>
    <row r="140" spans="1:13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100</v>
      </c>
      <c r="H140" s="90">
        <v>107</v>
      </c>
      <c r="I140" s="116">
        <f t="shared" ref="I140:L141" si="13">I141</f>
        <v>0</v>
      </c>
      <c r="J140" s="127">
        <f t="shared" si="13"/>
        <v>0</v>
      </c>
      <c r="K140" s="116">
        <f t="shared" si="13"/>
        <v>0</v>
      </c>
      <c r="L140" s="115">
        <f t="shared" si="13"/>
        <v>0</v>
      </c>
    </row>
    <row r="141" spans="1:13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100</v>
      </c>
      <c r="H141" s="90">
        <v>108</v>
      </c>
      <c r="I141" s="116">
        <f t="shared" si="13"/>
        <v>0</v>
      </c>
      <c r="J141" s="127">
        <f t="shared" si="13"/>
        <v>0</v>
      </c>
      <c r="K141" s="116">
        <f t="shared" si="13"/>
        <v>0</v>
      </c>
      <c r="L141" s="115">
        <f t="shared" si="13"/>
        <v>0</v>
      </c>
    </row>
    <row r="142" spans="1:13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100</v>
      </c>
      <c r="H142" s="90">
        <v>109</v>
      </c>
      <c r="I142" s="116">
        <f>SUM(I143:I144)</f>
        <v>0</v>
      </c>
      <c r="J142" s="127">
        <f>SUM(J143:J144)</f>
        <v>0</v>
      </c>
      <c r="K142" s="116">
        <f>SUM(K143:K144)</f>
        <v>0</v>
      </c>
      <c r="L142" s="115">
        <f>SUM(L143:L144)</f>
        <v>0</v>
      </c>
    </row>
    <row r="143" spans="1:13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101</v>
      </c>
      <c r="H143" s="90">
        <v>110</v>
      </c>
      <c r="I143" s="135">
        <v>0</v>
      </c>
      <c r="J143" s="135">
        <v>0</v>
      </c>
      <c r="K143" s="135">
        <v>0</v>
      </c>
      <c r="L143" s="135">
        <v>0</v>
      </c>
    </row>
    <row r="144" spans="1:13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102</v>
      </c>
      <c r="H144" s="90">
        <v>111</v>
      </c>
      <c r="I144" s="120">
        <v>0</v>
      </c>
      <c r="J144" s="120">
        <v>0</v>
      </c>
      <c r="K144" s="120">
        <v>0</v>
      </c>
      <c r="L144" s="120">
        <v>0</v>
      </c>
    </row>
    <row r="145" spans="1:13" ht="25.5" hidden="1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103</v>
      </c>
      <c r="H145" s="90">
        <v>112</v>
      </c>
      <c r="I145" s="117">
        <f t="shared" ref="I145:L146" si="14">I146</f>
        <v>0</v>
      </c>
      <c r="J145" s="129">
        <f t="shared" si="14"/>
        <v>0</v>
      </c>
      <c r="K145" s="117">
        <f t="shared" si="14"/>
        <v>0</v>
      </c>
      <c r="L145" s="118">
        <f t="shared" si="14"/>
        <v>0</v>
      </c>
      <c r="M145"/>
    </row>
    <row r="146" spans="1:13" ht="25.5" hidden="1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104</v>
      </c>
      <c r="H146" s="90">
        <v>113</v>
      </c>
      <c r="I146" s="116">
        <f t="shared" si="14"/>
        <v>0</v>
      </c>
      <c r="J146" s="127">
        <f t="shared" si="14"/>
        <v>0</v>
      </c>
      <c r="K146" s="116">
        <f t="shared" si="14"/>
        <v>0</v>
      </c>
      <c r="L146" s="115">
        <f t="shared" si="14"/>
        <v>0</v>
      </c>
      <c r="M146"/>
    </row>
    <row r="147" spans="1:13" ht="25.5" hidden="1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104</v>
      </c>
      <c r="H147" s="90">
        <v>114</v>
      </c>
      <c r="I147" s="116">
        <f>SUM(I148:I149)</f>
        <v>0</v>
      </c>
      <c r="J147" s="127">
        <f>SUM(J148:J149)</f>
        <v>0</v>
      </c>
      <c r="K147" s="116">
        <f>SUM(K148:K149)</f>
        <v>0</v>
      </c>
      <c r="L147" s="115">
        <f>SUM(L148:L149)</f>
        <v>0</v>
      </c>
      <c r="M147"/>
    </row>
    <row r="148" spans="1:13" hidden="1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105</v>
      </c>
      <c r="H148" s="90">
        <v>115</v>
      </c>
      <c r="I148" s="120">
        <v>0</v>
      </c>
      <c r="J148" s="120">
        <v>0</v>
      </c>
      <c r="K148" s="120">
        <v>0</v>
      </c>
      <c r="L148" s="120">
        <v>0</v>
      </c>
    </row>
    <row r="149" spans="1:13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106</v>
      </c>
      <c r="H149" s="90">
        <v>116</v>
      </c>
      <c r="I149" s="120">
        <v>0</v>
      </c>
      <c r="J149" s="120">
        <v>0</v>
      </c>
      <c r="K149" s="120">
        <v>0</v>
      </c>
      <c r="L149" s="120">
        <v>0</v>
      </c>
    </row>
    <row r="150" spans="1:13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107</v>
      </c>
      <c r="H150" s="90">
        <v>117</v>
      </c>
      <c r="I150" s="116">
        <f>I151</f>
        <v>0</v>
      </c>
      <c r="J150" s="116">
        <f>J151</f>
        <v>0</v>
      </c>
      <c r="K150" s="116">
        <f>K151</f>
        <v>0</v>
      </c>
      <c r="L150" s="116">
        <f>L151</f>
        <v>0</v>
      </c>
    </row>
    <row r="151" spans="1:13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107</v>
      </c>
      <c r="H151" s="90">
        <v>118</v>
      </c>
      <c r="I151" s="116">
        <f>SUM(I152)</f>
        <v>0</v>
      </c>
      <c r="J151" s="116">
        <f>SUM(J152)</f>
        <v>0</v>
      </c>
      <c r="K151" s="116">
        <f>SUM(K152)</f>
        <v>0</v>
      </c>
      <c r="L151" s="116">
        <f>SUM(L152)</f>
        <v>0</v>
      </c>
    </row>
    <row r="152" spans="1:13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107</v>
      </c>
      <c r="H152" s="90">
        <v>119</v>
      </c>
      <c r="I152" s="120">
        <v>0</v>
      </c>
      <c r="J152" s="120">
        <v>0</v>
      </c>
      <c r="K152" s="120">
        <v>0</v>
      </c>
      <c r="L152" s="120">
        <v>0</v>
      </c>
    </row>
    <row r="153" spans="1:13" hidden="1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108</v>
      </c>
      <c r="H153" s="90">
        <v>120</v>
      </c>
      <c r="I153" s="116">
        <f t="shared" ref="I153:L154" si="15">I154</f>
        <v>0</v>
      </c>
      <c r="J153" s="127">
        <f t="shared" si="15"/>
        <v>0</v>
      </c>
      <c r="K153" s="116">
        <f t="shared" si="15"/>
        <v>0</v>
      </c>
      <c r="L153" s="115">
        <f t="shared" si="15"/>
        <v>0</v>
      </c>
    </row>
    <row r="154" spans="1:13" hidden="1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108</v>
      </c>
      <c r="H154" s="90">
        <v>121</v>
      </c>
      <c r="I154" s="125">
        <f t="shared" si="15"/>
        <v>0</v>
      </c>
      <c r="J154" s="133">
        <f t="shared" si="15"/>
        <v>0</v>
      </c>
      <c r="K154" s="125">
        <f t="shared" si="15"/>
        <v>0</v>
      </c>
      <c r="L154" s="124">
        <f t="shared" si="15"/>
        <v>0</v>
      </c>
    </row>
    <row r="155" spans="1:13" hidden="1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108</v>
      </c>
      <c r="H155" s="90">
        <v>122</v>
      </c>
      <c r="I155" s="116">
        <f>SUM(I156:I157)</f>
        <v>0</v>
      </c>
      <c r="J155" s="127">
        <f>SUM(J156:J157)</f>
        <v>0</v>
      </c>
      <c r="K155" s="116">
        <f>SUM(K156:K157)</f>
        <v>0</v>
      </c>
      <c r="L155" s="115">
        <f>SUM(L156:L157)</f>
        <v>0</v>
      </c>
    </row>
    <row r="156" spans="1:13" hidden="1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109</v>
      </c>
      <c r="H156" s="90">
        <v>123</v>
      </c>
      <c r="I156" s="135">
        <v>0</v>
      </c>
      <c r="J156" s="135">
        <v>0</v>
      </c>
      <c r="K156" s="135">
        <v>0</v>
      </c>
      <c r="L156" s="135">
        <v>0</v>
      </c>
    </row>
    <row r="157" spans="1:13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110</v>
      </c>
      <c r="H157" s="90">
        <v>124</v>
      </c>
      <c r="I157" s="120">
        <v>0</v>
      </c>
      <c r="J157" s="121">
        <v>0</v>
      </c>
      <c r="K157" s="121">
        <v>0</v>
      </c>
      <c r="L157" s="121">
        <v>0</v>
      </c>
    </row>
    <row r="158" spans="1:13" hidden="1">
      <c r="A158" s="83">
        <v>2</v>
      </c>
      <c r="B158" s="83">
        <v>8</v>
      </c>
      <c r="C158" s="49"/>
      <c r="D158" s="66"/>
      <c r="E158" s="54"/>
      <c r="F158" s="92"/>
      <c r="G158" s="59" t="s">
        <v>111</v>
      </c>
      <c r="H158" s="90">
        <v>125</v>
      </c>
      <c r="I158" s="123">
        <f>I159</f>
        <v>0</v>
      </c>
      <c r="J158" s="128">
        <f>J159</f>
        <v>0</v>
      </c>
      <c r="K158" s="123">
        <f>K159</f>
        <v>0</v>
      </c>
      <c r="L158" s="122">
        <f>L159</f>
        <v>0</v>
      </c>
    </row>
    <row r="159" spans="1:13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111</v>
      </c>
      <c r="H159" s="90">
        <v>126</v>
      </c>
      <c r="I159" s="123">
        <f>I160+I165</f>
        <v>0</v>
      </c>
      <c r="J159" s="128">
        <f>J160+J165</f>
        <v>0</v>
      </c>
      <c r="K159" s="123">
        <f>K160+K165</f>
        <v>0</v>
      </c>
      <c r="L159" s="122">
        <f>L160+L165</f>
        <v>0</v>
      </c>
    </row>
    <row r="160" spans="1:13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112</v>
      </c>
      <c r="H160" s="90">
        <v>127</v>
      </c>
      <c r="I160" s="116">
        <f>I161</f>
        <v>0</v>
      </c>
      <c r="J160" s="127">
        <f>J161</f>
        <v>0</v>
      </c>
      <c r="K160" s="116">
        <f>K161</f>
        <v>0</v>
      </c>
      <c r="L160" s="115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112</v>
      </c>
      <c r="H161" s="90">
        <v>128</v>
      </c>
      <c r="I161" s="123">
        <f>SUM(I162:I164)</f>
        <v>0</v>
      </c>
      <c r="J161" s="123">
        <f>SUM(J162:J164)</f>
        <v>0</v>
      </c>
      <c r="K161" s="123">
        <f>SUM(K162:K164)</f>
        <v>0</v>
      </c>
      <c r="L161" s="123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113</v>
      </c>
      <c r="H162" s="90">
        <v>129</v>
      </c>
      <c r="I162" s="120">
        <v>0</v>
      </c>
      <c r="J162" s="120">
        <v>0</v>
      </c>
      <c r="K162" s="120">
        <v>0</v>
      </c>
      <c r="L162" s="120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114</v>
      </c>
      <c r="H163" s="90">
        <v>130</v>
      </c>
      <c r="I163" s="136">
        <v>0</v>
      </c>
      <c r="J163" s="136">
        <v>0</v>
      </c>
      <c r="K163" s="136">
        <v>0</v>
      </c>
      <c r="L163" s="136">
        <v>0</v>
      </c>
      <c r="M163"/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115</v>
      </c>
      <c r="H164" s="90">
        <v>131</v>
      </c>
      <c r="I164" s="136">
        <v>0</v>
      </c>
      <c r="J164" s="137">
        <v>0</v>
      </c>
      <c r="K164" s="136">
        <v>0</v>
      </c>
      <c r="L164" s="126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116</v>
      </c>
      <c r="H165" s="90">
        <v>132</v>
      </c>
      <c r="I165" s="116">
        <f t="shared" ref="I165:L166" si="16">I166</f>
        <v>0</v>
      </c>
      <c r="J165" s="127">
        <f t="shared" si="16"/>
        <v>0</v>
      </c>
      <c r="K165" s="116">
        <f t="shared" si="16"/>
        <v>0</v>
      </c>
      <c r="L165" s="115">
        <f t="shared" si="16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116</v>
      </c>
      <c r="H166" s="90">
        <v>133</v>
      </c>
      <c r="I166" s="116">
        <f t="shared" si="16"/>
        <v>0</v>
      </c>
      <c r="J166" s="127">
        <f t="shared" si="16"/>
        <v>0</v>
      </c>
      <c r="K166" s="116">
        <f t="shared" si="16"/>
        <v>0</v>
      </c>
      <c r="L166" s="115">
        <f t="shared" si="16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116</v>
      </c>
      <c r="H167" s="90">
        <v>134</v>
      </c>
      <c r="I167" s="138">
        <v>0</v>
      </c>
      <c r="J167" s="121">
        <v>0</v>
      </c>
      <c r="K167" s="121">
        <v>0</v>
      </c>
      <c r="L167" s="121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117</v>
      </c>
      <c r="H168" s="90">
        <v>135</v>
      </c>
      <c r="I168" s="116">
        <f>I169+I173</f>
        <v>0</v>
      </c>
      <c r="J168" s="127">
        <f>J169+J173</f>
        <v>0</v>
      </c>
      <c r="K168" s="116">
        <f>K169+K173</f>
        <v>0</v>
      </c>
      <c r="L168" s="115">
        <f>L169+L173</f>
        <v>0</v>
      </c>
      <c r="M168"/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118</v>
      </c>
      <c r="H169" s="90">
        <v>136</v>
      </c>
      <c r="I169" s="116">
        <f t="shared" ref="I169:L171" si="17">I170</f>
        <v>0</v>
      </c>
      <c r="J169" s="127">
        <f t="shared" si="17"/>
        <v>0</v>
      </c>
      <c r="K169" s="116">
        <f t="shared" si="17"/>
        <v>0</v>
      </c>
      <c r="L169" s="115">
        <f t="shared" si="17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118</v>
      </c>
      <c r="H170" s="90">
        <v>137</v>
      </c>
      <c r="I170" s="123">
        <f t="shared" si="17"/>
        <v>0</v>
      </c>
      <c r="J170" s="128">
        <f t="shared" si="17"/>
        <v>0</v>
      </c>
      <c r="K170" s="123">
        <f t="shared" si="17"/>
        <v>0</v>
      </c>
      <c r="L170" s="122">
        <f t="shared" si="17"/>
        <v>0</v>
      </c>
      <c r="M170"/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118</v>
      </c>
      <c r="H171" s="90">
        <v>138</v>
      </c>
      <c r="I171" s="116">
        <f t="shared" si="17"/>
        <v>0</v>
      </c>
      <c r="J171" s="127">
        <f t="shared" si="17"/>
        <v>0</v>
      </c>
      <c r="K171" s="116">
        <f t="shared" si="17"/>
        <v>0</v>
      </c>
      <c r="L171" s="115">
        <f t="shared" si="17"/>
        <v>0</v>
      </c>
      <c r="M171"/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118</v>
      </c>
      <c r="H172" s="90">
        <v>139</v>
      </c>
      <c r="I172" s="135">
        <v>0</v>
      </c>
      <c r="J172" s="135">
        <v>0</v>
      </c>
      <c r="K172" s="135">
        <v>0</v>
      </c>
      <c r="L172" s="135">
        <v>0</v>
      </c>
      <c r="M172"/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119</v>
      </c>
      <c r="H173" s="90">
        <v>140</v>
      </c>
      <c r="I173" s="116">
        <f>SUM(I174+I179)</f>
        <v>0</v>
      </c>
      <c r="J173" s="116">
        <f>SUM(J174+J179)</f>
        <v>0</v>
      </c>
      <c r="K173" s="116">
        <f>SUM(K174+K179)</f>
        <v>0</v>
      </c>
      <c r="L173" s="116">
        <f>SUM(L174+L179)</f>
        <v>0</v>
      </c>
      <c r="M173"/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120</v>
      </c>
      <c r="H174" s="90">
        <v>141</v>
      </c>
      <c r="I174" s="123">
        <f>I175</f>
        <v>0</v>
      </c>
      <c r="J174" s="128">
        <f>J175</f>
        <v>0</v>
      </c>
      <c r="K174" s="123">
        <f>K175</f>
        <v>0</v>
      </c>
      <c r="L174" s="122">
        <f>L175</f>
        <v>0</v>
      </c>
      <c r="M174"/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120</v>
      </c>
      <c r="H175" s="90">
        <v>142</v>
      </c>
      <c r="I175" s="116">
        <f>SUM(I176:I178)</f>
        <v>0</v>
      </c>
      <c r="J175" s="127">
        <f>SUM(J176:J178)</f>
        <v>0</v>
      </c>
      <c r="K175" s="116">
        <f>SUM(K176:K178)</f>
        <v>0</v>
      </c>
      <c r="L175" s="115">
        <f>SUM(L176:L178)</f>
        <v>0</v>
      </c>
      <c r="M175"/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121</v>
      </c>
      <c r="H176" s="90">
        <v>143</v>
      </c>
      <c r="I176" s="136">
        <v>0</v>
      </c>
      <c r="J176" s="119">
        <v>0</v>
      </c>
      <c r="K176" s="119">
        <v>0</v>
      </c>
      <c r="L176" s="119">
        <v>0</v>
      </c>
      <c r="M176"/>
    </row>
    <row r="177" spans="1:13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122</v>
      </c>
      <c r="H177" s="90">
        <v>144</v>
      </c>
      <c r="I177" s="120">
        <v>0</v>
      </c>
      <c r="J177" s="139">
        <v>0</v>
      </c>
      <c r="K177" s="139">
        <v>0</v>
      </c>
      <c r="L177" s="139">
        <v>0</v>
      </c>
      <c r="M177"/>
    </row>
    <row r="178" spans="1:13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123</v>
      </c>
      <c r="H178" s="90">
        <v>145</v>
      </c>
      <c r="I178" s="120">
        <v>0</v>
      </c>
      <c r="J178" s="120">
        <v>0</v>
      </c>
      <c r="K178" s="120">
        <v>0</v>
      </c>
      <c r="L178" s="120">
        <v>0</v>
      </c>
      <c r="M178"/>
    </row>
    <row r="179" spans="1:13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124</v>
      </c>
      <c r="H179" s="90">
        <v>146</v>
      </c>
      <c r="I179" s="116">
        <f>I180</f>
        <v>0</v>
      </c>
      <c r="J179" s="127">
        <f>J180</f>
        <v>0</v>
      </c>
      <c r="K179" s="116">
        <f>K180</f>
        <v>0</v>
      </c>
      <c r="L179" s="115">
        <f>L180</f>
        <v>0</v>
      </c>
      <c r="M179"/>
    </row>
    <row r="180" spans="1:13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125</v>
      </c>
      <c r="H180" s="90">
        <v>147</v>
      </c>
      <c r="I180" s="123">
        <f>SUM(I181:I183)</f>
        <v>0</v>
      </c>
      <c r="J180" s="123">
        <f>SUM(J181:J183)</f>
        <v>0</v>
      </c>
      <c r="K180" s="123">
        <f>SUM(K181:K183)</f>
        <v>0</v>
      </c>
      <c r="L180" s="123">
        <f>SUM(L181:L183)</f>
        <v>0</v>
      </c>
      <c r="M180"/>
    </row>
    <row r="181" spans="1:13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126</v>
      </c>
      <c r="H181" s="90">
        <v>148</v>
      </c>
      <c r="I181" s="120">
        <v>0</v>
      </c>
      <c r="J181" s="119">
        <v>0</v>
      </c>
      <c r="K181" s="119">
        <v>0</v>
      </c>
      <c r="L181" s="119">
        <v>0</v>
      </c>
      <c r="M181"/>
    </row>
    <row r="182" spans="1:13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127</v>
      </c>
      <c r="H182" s="90">
        <v>149</v>
      </c>
      <c r="I182" s="119">
        <v>0</v>
      </c>
      <c r="J182" s="121">
        <v>0</v>
      </c>
      <c r="K182" s="121">
        <v>0</v>
      </c>
      <c r="L182" s="121">
        <v>0</v>
      </c>
      <c r="M182"/>
    </row>
    <row r="183" spans="1:13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128</v>
      </c>
      <c r="H183" s="90">
        <v>150</v>
      </c>
      <c r="I183" s="139">
        <v>0</v>
      </c>
      <c r="J183" s="139">
        <v>0</v>
      </c>
      <c r="K183" s="139">
        <v>0</v>
      </c>
      <c r="L183" s="139">
        <v>0</v>
      </c>
      <c r="M183"/>
    </row>
    <row r="184" spans="1:13" ht="59.25" customHeight="1">
      <c r="A184" s="49">
        <v>3</v>
      </c>
      <c r="B184" s="51"/>
      <c r="C184" s="49"/>
      <c r="D184" s="50"/>
      <c r="E184" s="50"/>
      <c r="F184" s="52"/>
      <c r="G184" s="88" t="s">
        <v>129</v>
      </c>
      <c r="H184" s="90">
        <v>151</v>
      </c>
      <c r="I184" s="115">
        <f>SUM(I185+I238+I303)</f>
        <v>20000</v>
      </c>
      <c r="J184" s="127">
        <f>SUM(J185+J238+J303)</f>
        <v>20000</v>
      </c>
      <c r="K184" s="116">
        <f>SUM(K185+K238+K303)</f>
        <v>20000</v>
      </c>
      <c r="L184" s="115">
        <f>SUM(L185+L238+L303)</f>
        <v>20000</v>
      </c>
      <c r="M184"/>
    </row>
    <row r="185" spans="1:13" ht="25.5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130</v>
      </c>
      <c r="H185" s="90">
        <v>152</v>
      </c>
      <c r="I185" s="115">
        <f>SUM(I186+I209+I216+I228+I232)</f>
        <v>20000</v>
      </c>
      <c r="J185" s="122">
        <f>SUM(J186+J209+J216+J228+J232)</f>
        <v>20000</v>
      </c>
      <c r="K185" s="122">
        <f>SUM(K186+K209+K216+K228+K232)</f>
        <v>20000</v>
      </c>
      <c r="L185" s="122">
        <f>SUM(L186+L209+L216+L228+L232)</f>
        <v>20000</v>
      </c>
      <c r="M185"/>
    </row>
    <row r="186" spans="1:13" ht="25.5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131</v>
      </c>
      <c r="H186" s="90">
        <v>153</v>
      </c>
      <c r="I186" s="122">
        <f>SUM(I187+I190+I195+I201+I206)</f>
        <v>20000</v>
      </c>
      <c r="J186" s="127">
        <f>SUM(J187+J190+J195+J201+J206)</f>
        <v>20000</v>
      </c>
      <c r="K186" s="116">
        <f>SUM(K187+K190+K195+K201+K206)</f>
        <v>20000</v>
      </c>
      <c r="L186" s="115">
        <f>SUM(L187+L190+L195+L201+L206)</f>
        <v>20000</v>
      </c>
      <c r="M186"/>
    </row>
    <row r="187" spans="1:13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132</v>
      </c>
      <c r="H187" s="90">
        <v>154</v>
      </c>
      <c r="I187" s="115">
        <f t="shared" ref="I187:L188" si="18">I188</f>
        <v>0</v>
      </c>
      <c r="J187" s="128">
        <f t="shared" si="18"/>
        <v>0</v>
      </c>
      <c r="K187" s="123">
        <f t="shared" si="18"/>
        <v>0</v>
      </c>
      <c r="L187" s="122">
        <f t="shared" si="18"/>
        <v>0</v>
      </c>
    </row>
    <row r="188" spans="1:13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132</v>
      </c>
      <c r="H188" s="90">
        <v>155</v>
      </c>
      <c r="I188" s="122">
        <f t="shared" si="18"/>
        <v>0</v>
      </c>
      <c r="J188" s="115">
        <f t="shared" si="18"/>
        <v>0</v>
      </c>
      <c r="K188" s="115">
        <f t="shared" si="18"/>
        <v>0</v>
      </c>
      <c r="L188" s="115">
        <f t="shared" si="18"/>
        <v>0</v>
      </c>
    </row>
    <row r="189" spans="1:13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132</v>
      </c>
      <c r="H189" s="90">
        <v>156</v>
      </c>
      <c r="I189" s="121">
        <v>0</v>
      </c>
      <c r="J189" s="121">
        <v>0</v>
      </c>
      <c r="K189" s="121">
        <v>0</v>
      </c>
      <c r="L189" s="121">
        <v>0</v>
      </c>
    </row>
    <row r="190" spans="1:13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133</v>
      </c>
      <c r="H190" s="90">
        <v>157</v>
      </c>
      <c r="I190" s="122">
        <f>I191</f>
        <v>20000</v>
      </c>
      <c r="J190" s="128">
        <f>J191</f>
        <v>20000</v>
      </c>
      <c r="K190" s="123">
        <f>K191</f>
        <v>20000</v>
      </c>
      <c r="L190" s="122">
        <f>L191</f>
        <v>20000</v>
      </c>
    </row>
    <row r="191" spans="1:13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133</v>
      </c>
      <c r="H191" s="90">
        <v>158</v>
      </c>
      <c r="I191" s="115">
        <f>SUM(I192:I194)</f>
        <v>20000</v>
      </c>
      <c r="J191" s="127">
        <f>SUM(J192:J194)</f>
        <v>20000</v>
      </c>
      <c r="K191" s="116">
        <f>SUM(K192:K194)</f>
        <v>20000</v>
      </c>
      <c r="L191" s="115">
        <f>SUM(L192:L194)</f>
        <v>20000</v>
      </c>
    </row>
    <row r="192" spans="1:13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134</v>
      </c>
      <c r="H192" s="90">
        <v>159</v>
      </c>
      <c r="I192" s="119">
        <v>0</v>
      </c>
      <c r="J192" s="119">
        <v>0</v>
      </c>
      <c r="K192" s="119">
        <v>0</v>
      </c>
      <c r="L192" s="139">
        <v>0</v>
      </c>
    </row>
    <row r="193" spans="1:13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135</v>
      </c>
      <c r="H193" s="90">
        <v>160</v>
      </c>
      <c r="I193" s="121">
        <v>0</v>
      </c>
      <c r="J193" s="121">
        <v>0</v>
      </c>
      <c r="K193" s="121">
        <v>0</v>
      </c>
      <c r="L193" s="121">
        <v>0</v>
      </c>
    </row>
    <row r="194" spans="1:13" ht="25.5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136</v>
      </c>
      <c r="H194" s="90">
        <v>161</v>
      </c>
      <c r="I194" s="119">
        <v>20000</v>
      </c>
      <c r="J194" s="119">
        <v>20000</v>
      </c>
      <c r="K194" s="119">
        <v>20000</v>
      </c>
      <c r="L194" s="139">
        <v>20000</v>
      </c>
      <c r="M194"/>
    </row>
    <row r="195" spans="1:13" hidden="1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137</v>
      </c>
      <c r="H195" s="90">
        <v>162</v>
      </c>
      <c r="I195" s="115">
        <f>I196</f>
        <v>0</v>
      </c>
      <c r="J195" s="127">
        <f>J196</f>
        <v>0</v>
      </c>
      <c r="K195" s="116">
        <f>K196</f>
        <v>0</v>
      </c>
      <c r="L195" s="115">
        <f>L196</f>
        <v>0</v>
      </c>
    </row>
    <row r="196" spans="1:13" hidden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137</v>
      </c>
      <c r="H196" s="90">
        <v>163</v>
      </c>
      <c r="I196" s="115">
        <f>SUM(I197:I200)</f>
        <v>0</v>
      </c>
      <c r="J196" s="115">
        <f>SUM(J197:J200)</f>
        <v>0</v>
      </c>
      <c r="K196" s="115">
        <f>SUM(K197:K200)</f>
        <v>0</v>
      </c>
      <c r="L196" s="115">
        <f>SUM(L197:L200)</f>
        <v>0</v>
      </c>
    </row>
    <row r="197" spans="1:13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138</v>
      </c>
      <c r="H197" s="90">
        <v>164</v>
      </c>
      <c r="I197" s="121">
        <v>0</v>
      </c>
      <c r="J197" s="121">
        <v>0</v>
      </c>
      <c r="K197" s="121">
        <v>0</v>
      </c>
      <c r="L197" s="139">
        <v>0</v>
      </c>
    </row>
    <row r="198" spans="1:13" hidden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139</v>
      </c>
      <c r="H198" s="90">
        <v>165</v>
      </c>
      <c r="I198" s="119">
        <v>0</v>
      </c>
      <c r="J198" s="121">
        <v>0</v>
      </c>
      <c r="K198" s="121">
        <v>0</v>
      </c>
      <c r="L198" s="121">
        <v>0</v>
      </c>
    </row>
    <row r="199" spans="1:13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140</v>
      </c>
      <c r="H199" s="90">
        <v>166</v>
      </c>
      <c r="I199" s="119">
        <v>0</v>
      </c>
      <c r="J199" s="126">
        <v>0</v>
      </c>
      <c r="K199" s="126">
        <v>0</v>
      </c>
      <c r="L199" s="126">
        <v>0</v>
      </c>
    </row>
    <row r="200" spans="1:13" ht="26.25" hidden="1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141</v>
      </c>
      <c r="H200" s="90">
        <v>167</v>
      </c>
      <c r="I200" s="140">
        <v>0</v>
      </c>
      <c r="J200" s="141">
        <v>0</v>
      </c>
      <c r="K200" s="121">
        <v>0</v>
      </c>
      <c r="L200" s="121">
        <v>0</v>
      </c>
      <c r="M200"/>
    </row>
    <row r="201" spans="1:13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142</v>
      </c>
      <c r="H201" s="90">
        <v>168</v>
      </c>
      <c r="I201" s="115">
        <f>I202</f>
        <v>0</v>
      </c>
      <c r="J201" s="129">
        <f>J202</f>
        <v>0</v>
      </c>
      <c r="K201" s="117">
        <f>K202</f>
        <v>0</v>
      </c>
      <c r="L201" s="118">
        <f>L202</f>
        <v>0</v>
      </c>
    </row>
    <row r="202" spans="1:13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142</v>
      </c>
      <c r="H202" s="90">
        <v>169</v>
      </c>
      <c r="I202" s="122">
        <f>SUM(I203:I205)</f>
        <v>0</v>
      </c>
      <c r="J202" s="127">
        <f>SUM(J203:J205)</f>
        <v>0</v>
      </c>
      <c r="K202" s="116">
        <f>SUM(K203:K205)</f>
        <v>0</v>
      </c>
      <c r="L202" s="115">
        <f>SUM(L203:L205)</f>
        <v>0</v>
      </c>
    </row>
    <row r="203" spans="1:13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143</v>
      </c>
      <c r="H203" s="90">
        <v>170</v>
      </c>
      <c r="I203" s="121">
        <v>0</v>
      </c>
      <c r="J203" s="121">
        <v>0</v>
      </c>
      <c r="K203" s="121">
        <v>0</v>
      </c>
      <c r="L203" s="139">
        <v>0</v>
      </c>
    </row>
    <row r="204" spans="1:13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144</v>
      </c>
      <c r="H204" s="90">
        <v>171</v>
      </c>
      <c r="I204" s="119">
        <v>0</v>
      </c>
      <c r="J204" s="119">
        <v>0</v>
      </c>
      <c r="K204" s="120">
        <v>0</v>
      </c>
      <c r="L204" s="121">
        <v>0</v>
      </c>
      <c r="M204"/>
    </row>
    <row r="205" spans="1:13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145</v>
      </c>
      <c r="H205" s="90">
        <v>172</v>
      </c>
      <c r="I205" s="119">
        <v>0</v>
      </c>
      <c r="J205" s="119">
        <v>0</v>
      </c>
      <c r="K205" s="119">
        <v>0</v>
      </c>
      <c r="L205" s="121">
        <v>0</v>
      </c>
    </row>
    <row r="206" spans="1:13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146</v>
      </c>
      <c r="H206" s="90">
        <v>173</v>
      </c>
      <c r="I206" s="115">
        <f t="shared" ref="I206:L207" si="19">I207</f>
        <v>0</v>
      </c>
      <c r="J206" s="127">
        <f t="shared" si="19"/>
        <v>0</v>
      </c>
      <c r="K206" s="116">
        <f t="shared" si="19"/>
        <v>0</v>
      </c>
      <c r="L206" s="115">
        <f t="shared" si="19"/>
        <v>0</v>
      </c>
      <c r="M206"/>
    </row>
    <row r="207" spans="1:13" ht="25.5" hidden="1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146</v>
      </c>
      <c r="H207" s="90">
        <v>174</v>
      </c>
      <c r="I207" s="116">
        <f t="shared" si="19"/>
        <v>0</v>
      </c>
      <c r="J207" s="116">
        <f t="shared" si="19"/>
        <v>0</v>
      </c>
      <c r="K207" s="116">
        <f t="shared" si="19"/>
        <v>0</v>
      </c>
      <c r="L207" s="116">
        <f t="shared" si="19"/>
        <v>0</v>
      </c>
      <c r="M207"/>
    </row>
    <row r="208" spans="1:13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146</v>
      </c>
      <c r="H208" s="90">
        <v>175</v>
      </c>
      <c r="I208" s="119">
        <v>0</v>
      </c>
      <c r="J208" s="121">
        <v>0</v>
      </c>
      <c r="K208" s="121">
        <v>0</v>
      </c>
      <c r="L208" s="121">
        <v>0</v>
      </c>
      <c r="M208"/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147</v>
      </c>
      <c r="H209" s="90">
        <v>176</v>
      </c>
      <c r="I209" s="115">
        <f t="shared" ref="I209:L210" si="20">I210</f>
        <v>0</v>
      </c>
      <c r="J209" s="129">
        <f t="shared" si="20"/>
        <v>0</v>
      </c>
      <c r="K209" s="117">
        <f t="shared" si="20"/>
        <v>0</v>
      </c>
      <c r="L209" s="118">
        <f t="shared" si="20"/>
        <v>0</v>
      </c>
      <c r="M209"/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147</v>
      </c>
      <c r="H210" s="90">
        <v>177</v>
      </c>
      <c r="I210" s="122">
        <f t="shared" si="20"/>
        <v>0</v>
      </c>
      <c r="J210" s="127">
        <f t="shared" si="20"/>
        <v>0</v>
      </c>
      <c r="K210" s="116">
        <f t="shared" si="20"/>
        <v>0</v>
      </c>
      <c r="L210" s="115">
        <f t="shared" si="20"/>
        <v>0</v>
      </c>
      <c r="M210"/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147</v>
      </c>
      <c r="H211" s="90">
        <v>178</v>
      </c>
      <c r="I211" s="115">
        <f>SUM(I212:I215)</f>
        <v>0</v>
      </c>
      <c r="J211" s="128">
        <f>SUM(J212:J215)</f>
        <v>0</v>
      </c>
      <c r="K211" s="123">
        <f>SUM(K212:K215)</f>
        <v>0</v>
      </c>
      <c r="L211" s="122">
        <f>SUM(L212:L215)</f>
        <v>0</v>
      </c>
      <c r="M211"/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148</v>
      </c>
      <c r="H212" s="90">
        <v>179</v>
      </c>
      <c r="I212" s="121">
        <v>0</v>
      </c>
      <c r="J212" s="121">
        <v>0</v>
      </c>
      <c r="K212" s="121">
        <v>0</v>
      </c>
      <c r="L212" s="121">
        <v>0</v>
      </c>
      <c r="M212"/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149</v>
      </c>
      <c r="H213" s="90">
        <v>180</v>
      </c>
      <c r="I213" s="121">
        <v>0</v>
      </c>
      <c r="J213" s="121">
        <v>0</v>
      </c>
      <c r="K213" s="121">
        <v>0</v>
      </c>
      <c r="L213" s="121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150</v>
      </c>
      <c r="H214" s="90">
        <v>181</v>
      </c>
      <c r="I214" s="121">
        <v>0</v>
      </c>
      <c r="J214" s="121">
        <v>0</v>
      </c>
      <c r="K214" s="121">
        <v>0</v>
      </c>
      <c r="L214" s="121">
        <v>0</v>
      </c>
      <c r="M214"/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151</v>
      </c>
      <c r="H215" s="90">
        <v>182</v>
      </c>
      <c r="I215" s="121">
        <v>0</v>
      </c>
      <c r="J215" s="121">
        <v>0</v>
      </c>
      <c r="K215" s="121">
        <v>0</v>
      </c>
      <c r="L215" s="139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152</v>
      </c>
      <c r="H216" s="90">
        <v>183</v>
      </c>
      <c r="I216" s="115">
        <f>SUM(I217+I220)</f>
        <v>0</v>
      </c>
      <c r="J216" s="127">
        <f>SUM(J217+J220)</f>
        <v>0</v>
      </c>
      <c r="K216" s="116">
        <f>SUM(K217+K220)</f>
        <v>0</v>
      </c>
      <c r="L216" s="115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153</v>
      </c>
      <c r="H217" s="90">
        <v>184</v>
      </c>
      <c r="I217" s="122">
        <f t="shared" ref="I217:L218" si="21">I218</f>
        <v>0</v>
      </c>
      <c r="J217" s="128">
        <f t="shared" si="21"/>
        <v>0</v>
      </c>
      <c r="K217" s="123">
        <f t="shared" si="21"/>
        <v>0</v>
      </c>
      <c r="L217" s="122">
        <f t="shared" si="21"/>
        <v>0</v>
      </c>
      <c r="M217"/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153</v>
      </c>
      <c r="H218" s="90">
        <v>185</v>
      </c>
      <c r="I218" s="115">
        <f t="shared" si="21"/>
        <v>0</v>
      </c>
      <c r="J218" s="127">
        <f t="shared" si="21"/>
        <v>0</v>
      </c>
      <c r="K218" s="116">
        <f t="shared" si="21"/>
        <v>0</v>
      </c>
      <c r="L218" s="115">
        <f t="shared" si="21"/>
        <v>0</v>
      </c>
      <c r="M218"/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153</v>
      </c>
      <c r="H219" s="90">
        <v>186</v>
      </c>
      <c r="I219" s="139">
        <v>0</v>
      </c>
      <c r="J219" s="139">
        <v>0</v>
      </c>
      <c r="K219" s="139">
        <v>0</v>
      </c>
      <c r="L219" s="139">
        <v>0</v>
      </c>
      <c r="M219"/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154</v>
      </c>
      <c r="H220" s="90">
        <v>187</v>
      </c>
      <c r="I220" s="115">
        <f>I221</f>
        <v>0</v>
      </c>
      <c r="J220" s="127">
        <f>J221</f>
        <v>0</v>
      </c>
      <c r="K220" s="116">
        <f>K221</f>
        <v>0</v>
      </c>
      <c r="L220" s="115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154</v>
      </c>
      <c r="H221" s="90">
        <v>188</v>
      </c>
      <c r="I221" s="115">
        <f>SUM(I222:I227)</f>
        <v>0</v>
      </c>
      <c r="J221" s="115">
        <f>SUM(J222:J227)</f>
        <v>0</v>
      </c>
      <c r="K221" s="115">
        <f>SUM(K222:K227)</f>
        <v>0</v>
      </c>
      <c r="L221" s="115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155</v>
      </c>
      <c r="H222" s="90">
        <v>189</v>
      </c>
      <c r="I222" s="121">
        <v>0</v>
      </c>
      <c r="J222" s="121">
        <v>0</v>
      </c>
      <c r="K222" s="121">
        <v>0</v>
      </c>
      <c r="L222" s="139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156</v>
      </c>
      <c r="H223" s="90">
        <v>190</v>
      </c>
      <c r="I223" s="121">
        <v>0</v>
      </c>
      <c r="J223" s="121">
        <v>0</v>
      </c>
      <c r="K223" s="121">
        <v>0</v>
      </c>
      <c r="L223" s="121">
        <v>0</v>
      </c>
      <c r="M223"/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157</v>
      </c>
      <c r="H224" s="90">
        <v>191</v>
      </c>
      <c r="I224" s="121">
        <v>0</v>
      </c>
      <c r="J224" s="121">
        <v>0</v>
      </c>
      <c r="K224" s="121">
        <v>0</v>
      </c>
      <c r="L224" s="121">
        <v>0</v>
      </c>
    </row>
    <row r="225" spans="1:13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158</v>
      </c>
      <c r="H225" s="90">
        <v>192</v>
      </c>
      <c r="I225" s="121">
        <v>0</v>
      </c>
      <c r="J225" s="121">
        <v>0</v>
      </c>
      <c r="K225" s="121">
        <v>0</v>
      </c>
      <c r="L225" s="139">
        <v>0</v>
      </c>
      <c r="M225"/>
    </row>
    <row r="226" spans="1:13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159</v>
      </c>
      <c r="H226" s="90">
        <v>193</v>
      </c>
      <c r="I226" s="121">
        <v>0</v>
      </c>
      <c r="J226" s="121">
        <v>0</v>
      </c>
      <c r="K226" s="121">
        <v>0</v>
      </c>
      <c r="L226" s="121">
        <v>0</v>
      </c>
    </row>
    <row r="227" spans="1:13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154</v>
      </c>
      <c r="H227" s="90">
        <v>194</v>
      </c>
      <c r="I227" s="121">
        <v>0</v>
      </c>
      <c r="J227" s="121">
        <v>0</v>
      </c>
      <c r="K227" s="121">
        <v>0</v>
      </c>
      <c r="L227" s="139">
        <v>0</v>
      </c>
    </row>
    <row r="228" spans="1:13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160</v>
      </c>
      <c r="H228" s="90">
        <v>195</v>
      </c>
      <c r="I228" s="122">
        <f t="shared" ref="I228:L230" si="22">I229</f>
        <v>0</v>
      </c>
      <c r="J228" s="128">
        <f t="shared" si="22"/>
        <v>0</v>
      </c>
      <c r="K228" s="123">
        <f t="shared" si="22"/>
        <v>0</v>
      </c>
      <c r="L228" s="123">
        <f t="shared" si="22"/>
        <v>0</v>
      </c>
      <c r="M228"/>
    </row>
    <row r="229" spans="1:13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160</v>
      </c>
      <c r="H229" s="90">
        <v>196</v>
      </c>
      <c r="I229" s="124">
        <f t="shared" si="22"/>
        <v>0</v>
      </c>
      <c r="J229" s="133">
        <f t="shared" si="22"/>
        <v>0</v>
      </c>
      <c r="K229" s="125">
        <f t="shared" si="22"/>
        <v>0</v>
      </c>
      <c r="L229" s="125">
        <f t="shared" si="22"/>
        <v>0</v>
      </c>
      <c r="M229"/>
    </row>
    <row r="230" spans="1:13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161</v>
      </c>
      <c r="H230" s="90">
        <v>197</v>
      </c>
      <c r="I230" s="115">
        <f t="shared" si="22"/>
        <v>0</v>
      </c>
      <c r="J230" s="127">
        <f t="shared" si="22"/>
        <v>0</v>
      </c>
      <c r="K230" s="116">
        <f t="shared" si="22"/>
        <v>0</v>
      </c>
      <c r="L230" s="116">
        <f t="shared" si="22"/>
        <v>0</v>
      </c>
      <c r="M230"/>
    </row>
    <row r="231" spans="1:13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161</v>
      </c>
      <c r="H231" s="90">
        <v>198</v>
      </c>
      <c r="I231" s="121">
        <v>0</v>
      </c>
      <c r="J231" s="121">
        <v>0</v>
      </c>
      <c r="K231" s="121">
        <v>0</v>
      </c>
      <c r="L231" s="121">
        <v>0</v>
      </c>
      <c r="M231"/>
    </row>
    <row r="232" spans="1:13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162</v>
      </c>
      <c r="H232" s="90">
        <v>199</v>
      </c>
      <c r="I232" s="115">
        <f t="shared" ref="I232:L233" si="23">I233</f>
        <v>0</v>
      </c>
      <c r="J232" s="115">
        <f t="shared" si="23"/>
        <v>0</v>
      </c>
      <c r="K232" s="115">
        <f t="shared" si="23"/>
        <v>0</v>
      </c>
      <c r="L232" s="115">
        <f t="shared" si="23"/>
        <v>0</v>
      </c>
      <c r="M232"/>
    </row>
    <row r="233" spans="1:13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162</v>
      </c>
      <c r="H233" s="90">
        <v>200</v>
      </c>
      <c r="I233" s="115">
        <f t="shared" si="23"/>
        <v>0</v>
      </c>
      <c r="J233" s="115">
        <f t="shared" si="23"/>
        <v>0</v>
      </c>
      <c r="K233" s="115">
        <f t="shared" si="23"/>
        <v>0</v>
      </c>
      <c r="L233" s="115">
        <f t="shared" si="23"/>
        <v>0</v>
      </c>
      <c r="M233"/>
    </row>
    <row r="234" spans="1:13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162</v>
      </c>
      <c r="H234" s="90">
        <v>201</v>
      </c>
      <c r="I234" s="115">
        <f>SUM(I235:I237)</f>
        <v>0</v>
      </c>
      <c r="J234" s="115">
        <f>SUM(J235:J237)</f>
        <v>0</v>
      </c>
      <c r="K234" s="115">
        <f>SUM(K235:K237)</f>
        <v>0</v>
      </c>
      <c r="L234" s="115">
        <f>SUM(L235:L237)</f>
        <v>0</v>
      </c>
      <c r="M234"/>
    </row>
    <row r="235" spans="1:13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163</v>
      </c>
      <c r="H235" s="90">
        <v>202</v>
      </c>
      <c r="I235" s="121">
        <v>0</v>
      </c>
      <c r="J235" s="121">
        <v>0</v>
      </c>
      <c r="K235" s="121">
        <v>0</v>
      </c>
      <c r="L235" s="121">
        <v>0</v>
      </c>
    </row>
    <row r="236" spans="1:13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164</v>
      </c>
      <c r="H236" s="90">
        <v>203</v>
      </c>
      <c r="I236" s="121">
        <v>0</v>
      </c>
      <c r="J236" s="121">
        <v>0</v>
      </c>
      <c r="K236" s="121">
        <v>0</v>
      </c>
      <c r="L236" s="121">
        <v>0</v>
      </c>
    </row>
    <row r="237" spans="1:13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165</v>
      </c>
      <c r="H237" s="90">
        <v>204</v>
      </c>
      <c r="I237" s="121">
        <v>0</v>
      </c>
      <c r="J237" s="121">
        <v>0</v>
      </c>
      <c r="K237" s="121">
        <v>0</v>
      </c>
      <c r="L237" s="121">
        <v>0</v>
      </c>
      <c r="M237"/>
    </row>
    <row r="238" spans="1:13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166</v>
      </c>
      <c r="H238" s="90">
        <v>205</v>
      </c>
      <c r="I238" s="115">
        <f>SUM(I239+I271)</f>
        <v>0</v>
      </c>
      <c r="J238" s="127">
        <f>SUM(J239+J271)</f>
        <v>0</v>
      </c>
      <c r="K238" s="116">
        <f>SUM(K239+K271)</f>
        <v>0</v>
      </c>
      <c r="L238" s="116">
        <f>SUM(L239+L271)</f>
        <v>0</v>
      </c>
      <c r="M238"/>
    </row>
    <row r="239" spans="1:13" ht="38.2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167</v>
      </c>
      <c r="H239" s="90">
        <v>206</v>
      </c>
      <c r="I239" s="124">
        <f>SUM(I240+I249+I253+I257+I261+I264+I267)</f>
        <v>0</v>
      </c>
      <c r="J239" s="133">
        <f>SUM(J240+J249+J253+J257+J261+J264+J267)</f>
        <v>0</v>
      </c>
      <c r="K239" s="125">
        <f>SUM(K240+K249+K253+K257+K261+K264+K267)</f>
        <v>0</v>
      </c>
      <c r="L239" s="125">
        <f>SUM(L240+L249+L253+L257+L261+L264+L267)</f>
        <v>0</v>
      </c>
      <c r="M239"/>
    </row>
    <row r="240" spans="1:13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168</v>
      </c>
      <c r="H240" s="90">
        <v>207</v>
      </c>
      <c r="I240" s="124">
        <f>I241</f>
        <v>0</v>
      </c>
      <c r="J240" s="124">
        <f>J241</f>
        <v>0</v>
      </c>
      <c r="K240" s="124">
        <f>K241</f>
        <v>0</v>
      </c>
      <c r="L240" s="124">
        <f>L241</f>
        <v>0</v>
      </c>
    </row>
    <row r="241" spans="1:13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169</v>
      </c>
      <c r="H241" s="90">
        <v>208</v>
      </c>
      <c r="I241" s="115">
        <f>SUM(I242:I242)</f>
        <v>0</v>
      </c>
      <c r="J241" s="127">
        <f>SUM(J242:J242)</f>
        <v>0</v>
      </c>
      <c r="K241" s="116">
        <f>SUM(K242:K242)</f>
        <v>0</v>
      </c>
      <c r="L241" s="116">
        <f>SUM(L242:L242)</f>
        <v>0</v>
      </c>
    </row>
    <row r="242" spans="1:13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169</v>
      </c>
      <c r="H242" s="90">
        <v>209</v>
      </c>
      <c r="I242" s="121">
        <v>0</v>
      </c>
      <c r="J242" s="121">
        <v>0</v>
      </c>
      <c r="K242" s="121">
        <v>0</v>
      </c>
      <c r="L242" s="121">
        <v>0</v>
      </c>
    </row>
    <row r="243" spans="1:13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170</v>
      </c>
      <c r="H243" s="90">
        <v>210</v>
      </c>
      <c r="I243" s="115">
        <f>SUM(I244:I245)</f>
        <v>0</v>
      </c>
      <c r="J243" s="115">
        <f>SUM(J244:J245)</f>
        <v>0</v>
      </c>
      <c r="K243" s="115">
        <f>SUM(K244:K245)</f>
        <v>0</v>
      </c>
      <c r="L243" s="115">
        <f>SUM(L244:L245)</f>
        <v>0</v>
      </c>
    </row>
    <row r="244" spans="1:13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171</v>
      </c>
      <c r="H244" s="90">
        <v>211</v>
      </c>
      <c r="I244" s="121">
        <v>0</v>
      </c>
      <c r="J244" s="121">
        <v>0</v>
      </c>
      <c r="K244" s="121">
        <v>0</v>
      </c>
      <c r="L244" s="121">
        <v>0</v>
      </c>
    </row>
    <row r="245" spans="1:13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172</v>
      </c>
      <c r="H245" s="90">
        <v>212</v>
      </c>
      <c r="I245" s="121">
        <v>0</v>
      </c>
      <c r="J245" s="121">
        <v>0</v>
      </c>
      <c r="K245" s="121">
        <v>0</v>
      </c>
      <c r="L245" s="121">
        <v>0</v>
      </c>
    </row>
    <row r="246" spans="1:13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173</v>
      </c>
      <c r="H246" s="90">
        <v>213</v>
      </c>
      <c r="I246" s="115">
        <f>SUM(I247:I248)</f>
        <v>0</v>
      </c>
      <c r="J246" s="115">
        <f>SUM(J247:J248)</f>
        <v>0</v>
      </c>
      <c r="K246" s="115">
        <f>SUM(K247:K248)</f>
        <v>0</v>
      </c>
      <c r="L246" s="115">
        <f>SUM(L247:L248)</f>
        <v>0</v>
      </c>
    </row>
    <row r="247" spans="1:13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174</v>
      </c>
      <c r="H247" s="90">
        <v>214</v>
      </c>
      <c r="I247" s="121">
        <v>0</v>
      </c>
      <c r="J247" s="121">
        <v>0</v>
      </c>
      <c r="K247" s="121">
        <v>0</v>
      </c>
      <c r="L247" s="121">
        <v>0</v>
      </c>
    </row>
    <row r="248" spans="1:13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175</v>
      </c>
      <c r="H248" s="90">
        <v>215</v>
      </c>
      <c r="I248" s="121">
        <v>0</v>
      </c>
      <c r="J248" s="121">
        <v>0</v>
      </c>
      <c r="K248" s="121">
        <v>0</v>
      </c>
      <c r="L248" s="121">
        <v>0</v>
      </c>
    </row>
    <row r="249" spans="1:13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176</v>
      </c>
      <c r="H249" s="90">
        <v>216</v>
      </c>
      <c r="I249" s="115">
        <f>I250</f>
        <v>0</v>
      </c>
      <c r="J249" s="115">
        <f>J250</f>
        <v>0</v>
      </c>
      <c r="K249" s="115">
        <f>K250</f>
        <v>0</v>
      </c>
      <c r="L249" s="115">
        <f>L250</f>
        <v>0</v>
      </c>
    </row>
    <row r="250" spans="1:13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176</v>
      </c>
      <c r="H250" s="90">
        <v>217</v>
      </c>
      <c r="I250" s="115">
        <f>SUM(I251:I252)</f>
        <v>0</v>
      </c>
      <c r="J250" s="127">
        <f>SUM(J251:J252)</f>
        <v>0</v>
      </c>
      <c r="K250" s="116">
        <f>SUM(K251:K252)</f>
        <v>0</v>
      </c>
      <c r="L250" s="116">
        <f>SUM(L251:L252)</f>
        <v>0</v>
      </c>
    </row>
    <row r="251" spans="1:13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177</v>
      </c>
      <c r="H251" s="90">
        <v>218</v>
      </c>
      <c r="I251" s="121">
        <v>0</v>
      </c>
      <c r="J251" s="121">
        <v>0</v>
      </c>
      <c r="K251" s="121">
        <v>0</v>
      </c>
      <c r="L251" s="121">
        <v>0</v>
      </c>
      <c r="M251"/>
    </row>
    <row r="252" spans="1:13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178</v>
      </c>
      <c r="H252" s="90">
        <v>219</v>
      </c>
      <c r="I252" s="121">
        <v>0</v>
      </c>
      <c r="J252" s="121">
        <v>0</v>
      </c>
      <c r="K252" s="121">
        <v>0</v>
      </c>
      <c r="L252" s="121">
        <v>0</v>
      </c>
      <c r="M252"/>
    </row>
    <row r="253" spans="1:13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179</v>
      </c>
      <c r="H253" s="90">
        <v>220</v>
      </c>
      <c r="I253" s="122">
        <f>I254</f>
        <v>0</v>
      </c>
      <c r="J253" s="128">
        <f>J254</f>
        <v>0</v>
      </c>
      <c r="K253" s="123">
        <f>K254</f>
        <v>0</v>
      </c>
      <c r="L253" s="123">
        <f>L254</f>
        <v>0</v>
      </c>
      <c r="M253"/>
    </row>
    <row r="254" spans="1:13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179</v>
      </c>
      <c r="H254" s="90">
        <v>221</v>
      </c>
      <c r="I254" s="115">
        <f>I255+I256</f>
        <v>0</v>
      </c>
      <c r="J254" s="115">
        <f>J255+J256</f>
        <v>0</v>
      </c>
      <c r="K254" s="115">
        <f>K255+K256</f>
        <v>0</v>
      </c>
      <c r="L254" s="115">
        <f>L255+L256</f>
        <v>0</v>
      </c>
      <c r="M254"/>
    </row>
    <row r="255" spans="1:13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180</v>
      </c>
      <c r="H255" s="90">
        <v>222</v>
      </c>
      <c r="I255" s="121">
        <v>0</v>
      </c>
      <c r="J255" s="121">
        <v>0</v>
      </c>
      <c r="K255" s="121">
        <v>0</v>
      </c>
      <c r="L255" s="121">
        <v>0</v>
      </c>
      <c r="M255"/>
    </row>
    <row r="256" spans="1:13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181</v>
      </c>
      <c r="H256" s="90">
        <v>223</v>
      </c>
      <c r="I256" s="139">
        <v>0</v>
      </c>
      <c r="J256" s="136">
        <v>0</v>
      </c>
      <c r="K256" s="139">
        <v>0</v>
      </c>
      <c r="L256" s="139">
        <v>0</v>
      </c>
      <c r="M256"/>
    </row>
    <row r="257" spans="1:13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182</v>
      </c>
      <c r="H257" s="90">
        <v>224</v>
      </c>
      <c r="I257" s="115">
        <f>I258</f>
        <v>0</v>
      </c>
      <c r="J257" s="116">
        <f>J258</f>
        <v>0</v>
      </c>
      <c r="K257" s="115">
        <f>K258</f>
        <v>0</v>
      </c>
      <c r="L257" s="116">
        <f>L258</f>
        <v>0</v>
      </c>
    </row>
    <row r="258" spans="1:13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182</v>
      </c>
      <c r="H258" s="90">
        <v>225</v>
      </c>
      <c r="I258" s="122">
        <f>SUM(I259:I260)</f>
        <v>0</v>
      </c>
      <c r="J258" s="128">
        <f>SUM(J259:J260)</f>
        <v>0</v>
      </c>
      <c r="K258" s="123">
        <f>SUM(K259:K260)</f>
        <v>0</v>
      </c>
      <c r="L258" s="123">
        <f>SUM(L259:L260)</f>
        <v>0</v>
      </c>
    </row>
    <row r="259" spans="1:13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183</v>
      </c>
      <c r="H259" s="90">
        <v>226</v>
      </c>
      <c r="I259" s="121">
        <v>0</v>
      </c>
      <c r="J259" s="121">
        <v>0</v>
      </c>
      <c r="K259" s="121">
        <v>0</v>
      </c>
      <c r="L259" s="121">
        <v>0</v>
      </c>
      <c r="M259"/>
    </row>
    <row r="260" spans="1:13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184</v>
      </c>
      <c r="H260" s="90">
        <v>227</v>
      </c>
      <c r="I260" s="121">
        <v>0</v>
      </c>
      <c r="J260" s="121">
        <v>0</v>
      </c>
      <c r="K260" s="121">
        <v>0</v>
      </c>
      <c r="L260" s="121">
        <v>0</v>
      </c>
      <c r="M260"/>
    </row>
    <row r="261" spans="1:13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185</v>
      </c>
      <c r="H261" s="90">
        <v>228</v>
      </c>
      <c r="I261" s="115">
        <f t="shared" ref="I261:L262" si="24">I262</f>
        <v>0</v>
      </c>
      <c r="J261" s="127">
        <f t="shared" si="24"/>
        <v>0</v>
      </c>
      <c r="K261" s="116">
        <f t="shared" si="24"/>
        <v>0</v>
      </c>
      <c r="L261" s="116">
        <f t="shared" si="24"/>
        <v>0</v>
      </c>
    </row>
    <row r="262" spans="1:13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185</v>
      </c>
      <c r="H262" s="90">
        <v>229</v>
      </c>
      <c r="I262" s="116">
        <f t="shared" si="24"/>
        <v>0</v>
      </c>
      <c r="J262" s="127">
        <f t="shared" si="24"/>
        <v>0</v>
      </c>
      <c r="K262" s="116">
        <f t="shared" si="24"/>
        <v>0</v>
      </c>
      <c r="L262" s="116">
        <f t="shared" si="24"/>
        <v>0</v>
      </c>
    </row>
    <row r="263" spans="1:13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185</v>
      </c>
      <c r="H263" s="90">
        <v>230</v>
      </c>
      <c r="I263" s="139">
        <v>0</v>
      </c>
      <c r="J263" s="139">
        <v>0</v>
      </c>
      <c r="K263" s="139">
        <v>0</v>
      </c>
      <c r="L263" s="139">
        <v>0</v>
      </c>
    </row>
    <row r="264" spans="1:13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186</v>
      </c>
      <c r="H264" s="90">
        <v>231</v>
      </c>
      <c r="I264" s="115">
        <f t="shared" ref="I264:L265" si="25">I265</f>
        <v>0</v>
      </c>
      <c r="J264" s="127">
        <f t="shared" si="25"/>
        <v>0</v>
      </c>
      <c r="K264" s="116">
        <f t="shared" si="25"/>
        <v>0</v>
      </c>
      <c r="L264" s="116">
        <f t="shared" si="25"/>
        <v>0</v>
      </c>
    </row>
    <row r="265" spans="1:13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186</v>
      </c>
      <c r="H265" s="90">
        <v>232</v>
      </c>
      <c r="I265" s="115">
        <f t="shared" si="25"/>
        <v>0</v>
      </c>
      <c r="J265" s="127">
        <f t="shared" si="25"/>
        <v>0</v>
      </c>
      <c r="K265" s="116">
        <f t="shared" si="25"/>
        <v>0</v>
      </c>
      <c r="L265" s="116">
        <f t="shared" si="25"/>
        <v>0</v>
      </c>
    </row>
    <row r="266" spans="1:13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186</v>
      </c>
      <c r="H266" s="90">
        <v>233</v>
      </c>
      <c r="I266" s="139">
        <v>0</v>
      </c>
      <c r="J266" s="139">
        <v>0</v>
      </c>
      <c r="K266" s="139">
        <v>0</v>
      </c>
      <c r="L266" s="139">
        <v>0</v>
      </c>
    </row>
    <row r="267" spans="1:13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187</v>
      </c>
      <c r="H267" s="90">
        <v>234</v>
      </c>
      <c r="I267" s="115">
        <f>I268</f>
        <v>0</v>
      </c>
      <c r="J267" s="127">
        <f>J268</f>
        <v>0</v>
      </c>
      <c r="K267" s="116">
        <f>K268</f>
        <v>0</v>
      </c>
      <c r="L267" s="116">
        <f>L268</f>
        <v>0</v>
      </c>
    </row>
    <row r="268" spans="1:13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187</v>
      </c>
      <c r="H268" s="90">
        <v>235</v>
      </c>
      <c r="I268" s="115">
        <f>I269+I270</f>
        <v>0</v>
      </c>
      <c r="J268" s="115">
        <f>J269+J270</f>
        <v>0</v>
      </c>
      <c r="K268" s="115">
        <f>K269+K270</f>
        <v>0</v>
      </c>
      <c r="L268" s="115">
        <f>L269+L270</f>
        <v>0</v>
      </c>
    </row>
    <row r="269" spans="1:13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188</v>
      </c>
      <c r="H269" s="90">
        <v>236</v>
      </c>
      <c r="I269" s="120">
        <v>0</v>
      </c>
      <c r="J269" s="121">
        <v>0</v>
      </c>
      <c r="K269" s="121">
        <v>0</v>
      </c>
      <c r="L269" s="121">
        <v>0</v>
      </c>
      <c r="M269"/>
    </row>
    <row r="270" spans="1:13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189</v>
      </c>
      <c r="H270" s="90">
        <v>237</v>
      </c>
      <c r="I270" s="121">
        <v>0</v>
      </c>
      <c r="J270" s="121">
        <v>0</v>
      </c>
      <c r="K270" s="121">
        <v>0</v>
      </c>
      <c r="L270" s="121">
        <v>0</v>
      </c>
      <c r="M270"/>
    </row>
    <row r="271" spans="1:13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190</v>
      </c>
      <c r="H271" s="90">
        <v>238</v>
      </c>
      <c r="I271" s="115">
        <f>SUM(I272+I281+I285+I289+I293+I296+I299)</f>
        <v>0</v>
      </c>
      <c r="J271" s="127">
        <f>SUM(J272+J281+J285+J289+J293+J296+J299)</f>
        <v>0</v>
      </c>
      <c r="K271" s="116">
        <f>SUM(K272+K281+K285+K289+K293+K296+K299)</f>
        <v>0</v>
      </c>
      <c r="L271" s="116">
        <f>SUM(L272+L281+L285+L289+L293+L296+L299)</f>
        <v>0</v>
      </c>
      <c r="M271"/>
    </row>
    <row r="272" spans="1:13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191</v>
      </c>
      <c r="H272" s="90">
        <v>239</v>
      </c>
      <c r="I272" s="115">
        <f>I273</f>
        <v>0</v>
      </c>
      <c r="J272" s="115">
        <f>J273</f>
        <v>0</v>
      </c>
      <c r="K272" s="115">
        <f>K273</f>
        <v>0</v>
      </c>
      <c r="L272" s="115">
        <f>L273</f>
        <v>0</v>
      </c>
    </row>
    <row r="273" spans="1:13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169</v>
      </c>
      <c r="H273" s="90">
        <v>240</v>
      </c>
      <c r="I273" s="115">
        <f>SUM(I274)</f>
        <v>0</v>
      </c>
      <c r="J273" s="115">
        <f>SUM(J274)</f>
        <v>0</v>
      </c>
      <c r="K273" s="115">
        <f>SUM(K274)</f>
        <v>0</v>
      </c>
      <c r="L273" s="115">
        <f>SUM(L274)</f>
        <v>0</v>
      </c>
    </row>
    <row r="274" spans="1:13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169</v>
      </c>
      <c r="H274" s="90">
        <v>241</v>
      </c>
      <c r="I274" s="121">
        <v>0</v>
      </c>
      <c r="J274" s="121">
        <v>0</v>
      </c>
      <c r="K274" s="121">
        <v>0</v>
      </c>
      <c r="L274" s="121">
        <v>0</v>
      </c>
    </row>
    <row r="275" spans="1:13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192</v>
      </c>
      <c r="H275" s="90">
        <v>242</v>
      </c>
      <c r="I275" s="115">
        <f>SUM(I276:I277)</f>
        <v>0</v>
      </c>
      <c r="J275" s="115">
        <f>SUM(J276:J277)</f>
        <v>0</v>
      </c>
      <c r="K275" s="115">
        <f>SUM(K276:K277)</f>
        <v>0</v>
      </c>
      <c r="L275" s="115">
        <f>SUM(L276:L277)</f>
        <v>0</v>
      </c>
    </row>
    <row r="276" spans="1:13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171</v>
      </c>
      <c r="H276" s="90">
        <v>243</v>
      </c>
      <c r="I276" s="121">
        <v>0</v>
      </c>
      <c r="J276" s="120">
        <v>0</v>
      </c>
      <c r="K276" s="121">
        <v>0</v>
      </c>
      <c r="L276" s="121">
        <v>0</v>
      </c>
    </row>
    <row r="277" spans="1:13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172</v>
      </c>
      <c r="H277" s="90">
        <v>244</v>
      </c>
      <c r="I277" s="121">
        <v>0</v>
      </c>
      <c r="J277" s="120">
        <v>0</v>
      </c>
      <c r="K277" s="121">
        <v>0</v>
      </c>
      <c r="L277" s="121">
        <v>0</v>
      </c>
    </row>
    <row r="278" spans="1:13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173</v>
      </c>
      <c r="H278" s="90">
        <v>245</v>
      </c>
      <c r="I278" s="115">
        <f>SUM(I279:I280)</f>
        <v>0</v>
      </c>
      <c r="J278" s="115">
        <f>SUM(J279:J280)</f>
        <v>0</v>
      </c>
      <c r="K278" s="115">
        <f>SUM(K279:K280)</f>
        <v>0</v>
      </c>
      <c r="L278" s="115">
        <f>SUM(L279:L280)</f>
        <v>0</v>
      </c>
    </row>
    <row r="279" spans="1:13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174</v>
      </c>
      <c r="H279" s="90">
        <v>246</v>
      </c>
      <c r="I279" s="121">
        <v>0</v>
      </c>
      <c r="J279" s="120">
        <v>0</v>
      </c>
      <c r="K279" s="121">
        <v>0</v>
      </c>
      <c r="L279" s="121">
        <v>0</v>
      </c>
    </row>
    <row r="280" spans="1:13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193</v>
      </c>
      <c r="H280" s="90">
        <v>247</v>
      </c>
      <c r="I280" s="121">
        <v>0</v>
      </c>
      <c r="J280" s="120">
        <v>0</v>
      </c>
      <c r="K280" s="121">
        <v>0</v>
      </c>
      <c r="L280" s="121">
        <v>0</v>
      </c>
    </row>
    <row r="281" spans="1:13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194</v>
      </c>
      <c r="H281" s="90">
        <v>248</v>
      </c>
      <c r="I281" s="115">
        <f>I282</f>
        <v>0</v>
      </c>
      <c r="J281" s="116">
        <f>J282</f>
        <v>0</v>
      </c>
      <c r="K281" s="115">
        <f>K282</f>
        <v>0</v>
      </c>
      <c r="L281" s="116">
        <f>L282</f>
        <v>0</v>
      </c>
      <c r="M281"/>
    </row>
    <row r="282" spans="1:13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194</v>
      </c>
      <c r="H282" s="90">
        <v>249</v>
      </c>
      <c r="I282" s="122">
        <f>SUM(I283:I284)</f>
        <v>0</v>
      </c>
      <c r="J282" s="128">
        <f>SUM(J283:J284)</f>
        <v>0</v>
      </c>
      <c r="K282" s="123">
        <f>SUM(K283:K284)</f>
        <v>0</v>
      </c>
      <c r="L282" s="123">
        <f>SUM(L283:L284)</f>
        <v>0</v>
      </c>
      <c r="M282"/>
    </row>
    <row r="283" spans="1:13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195</v>
      </c>
      <c r="H283" s="90">
        <v>250</v>
      </c>
      <c r="I283" s="121">
        <v>0</v>
      </c>
      <c r="J283" s="121">
        <v>0</v>
      </c>
      <c r="K283" s="121">
        <v>0</v>
      </c>
      <c r="L283" s="121">
        <v>0</v>
      </c>
      <c r="M283"/>
    </row>
    <row r="284" spans="1:13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196</v>
      </c>
      <c r="H284" s="90">
        <v>251</v>
      </c>
      <c r="I284" s="121">
        <v>0</v>
      </c>
      <c r="J284" s="121">
        <v>0</v>
      </c>
      <c r="K284" s="121">
        <v>0</v>
      </c>
      <c r="L284" s="121">
        <v>0</v>
      </c>
      <c r="M284"/>
    </row>
    <row r="285" spans="1:13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197</v>
      </c>
      <c r="H285" s="90">
        <v>252</v>
      </c>
      <c r="I285" s="115">
        <f>I286</f>
        <v>0</v>
      </c>
      <c r="J285" s="127">
        <f>J286</f>
        <v>0</v>
      </c>
      <c r="K285" s="116">
        <f>K286</f>
        <v>0</v>
      </c>
      <c r="L285" s="116">
        <f>L286</f>
        <v>0</v>
      </c>
      <c r="M285"/>
    </row>
    <row r="286" spans="1:13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197</v>
      </c>
      <c r="H286" s="90">
        <v>253</v>
      </c>
      <c r="I286" s="115">
        <f>I287+I288</f>
        <v>0</v>
      </c>
      <c r="J286" s="115">
        <f>J287+J288</f>
        <v>0</v>
      </c>
      <c r="K286" s="115">
        <f>K287+K288</f>
        <v>0</v>
      </c>
      <c r="L286" s="115">
        <f>L287+L288</f>
        <v>0</v>
      </c>
      <c r="M286"/>
    </row>
    <row r="287" spans="1:13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198</v>
      </c>
      <c r="H287" s="90">
        <v>254</v>
      </c>
      <c r="I287" s="121">
        <v>0</v>
      </c>
      <c r="J287" s="121">
        <v>0</v>
      </c>
      <c r="K287" s="121">
        <v>0</v>
      </c>
      <c r="L287" s="121">
        <v>0</v>
      </c>
      <c r="M287"/>
    </row>
    <row r="288" spans="1:13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199</v>
      </c>
      <c r="H288" s="90">
        <v>255</v>
      </c>
      <c r="I288" s="121">
        <v>0</v>
      </c>
      <c r="J288" s="121">
        <v>0</v>
      </c>
      <c r="K288" s="121">
        <v>0</v>
      </c>
      <c r="L288" s="121">
        <v>0</v>
      </c>
      <c r="M288"/>
    </row>
    <row r="289" spans="1:13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200</v>
      </c>
      <c r="H289" s="90">
        <v>256</v>
      </c>
      <c r="I289" s="115">
        <f>I290</f>
        <v>0</v>
      </c>
      <c r="J289" s="127">
        <f>J290</f>
        <v>0</v>
      </c>
      <c r="K289" s="116">
        <f>K290</f>
        <v>0</v>
      </c>
      <c r="L289" s="116">
        <f>L290</f>
        <v>0</v>
      </c>
    </row>
    <row r="290" spans="1:13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200</v>
      </c>
      <c r="H290" s="90">
        <v>257</v>
      </c>
      <c r="I290" s="115">
        <f>SUM(I291:I292)</f>
        <v>0</v>
      </c>
      <c r="J290" s="127">
        <f>SUM(J291:J292)</f>
        <v>0</v>
      </c>
      <c r="K290" s="116">
        <f>SUM(K291:K292)</f>
        <v>0</v>
      </c>
      <c r="L290" s="116">
        <f>SUM(L291:L292)</f>
        <v>0</v>
      </c>
    </row>
    <row r="291" spans="1:13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201</v>
      </c>
      <c r="H291" s="90">
        <v>258</v>
      </c>
      <c r="I291" s="121">
        <v>0</v>
      </c>
      <c r="J291" s="121">
        <v>0</v>
      </c>
      <c r="K291" s="121">
        <v>0</v>
      </c>
      <c r="L291" s="121">
        <v>0</v>
      </c>
      <c r="M291"/>
    </row>
    <row r="292" spans="1:13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202</v>
      </c>
      <c r="H292" s="90">
        <v>259</v>
      </c>
      <c r="I292" s="121">
        <v>0</v>
      </c>
      <c r="J292" s="121">
        <v>0</v>
      </c>
      <c r="K292" s="121">
        <v>0</v>
      </c>
      <c r="L292" s="121">
        <v>0</v>
      </c>
      <c r="M292"/>
    </row>
    <row r="293" spans="1:13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203</v>
      </c>
      <c r="H293" s="90">
        <v>260</v>
      </c>
      <c r="I293" s="115">
        <f t="shared" ref="I293:L294" si="26">I294</f>
        <v>0</v>
      </c>
      <c r="J293" s="127">
        <f t="shared" si="26"/>
        <v>0</v>
      </c>
      <c r="K293" s="116">
        <f t="shared" si="26"/>
        <v>0</v>
      </c>
      <c r="L293" s="116">
        <f t="shared" si="26"/>
        <v>0</v>
      </c>
    </row>
    <row r="294" spans="1:13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203</v>
      </c>
      <c r="H294" s="90">
        <v>261</v>
      </c>
      <c r="I294" s="115">
        <f t="shared" si="26"/>
        <v>0</v>
      </c>
      <c r="J294" s="127">
        <f t="shared" si="26"/>
        <v>0</v>
      </c>
      <c r="K294" s="116">
        <f t="shared" si="26"/>
        <v>0</v>
      </c>
      <c r="L294" s="116">
        <f t="shared" si="26"/>
        <v>0</v>
      </c>
    </row>
    <row r="295" spans="1:13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203</v>
      </c>
      <c r="H295" s="90">
        <v>262</v>
      </c>
      <c r="I295" s="121">
        <v>0</v>
      </c>
      <c r="J295" s="121">
        <v>0</v>
      </c>
      <c r="K295" s="121">
        <v>0</v>
      </c>
      <c r="L295" s="121">
        <v>0</v>
      </c>
    </row>
    <row r="296" spans="1:13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186</v>
      </c>
      <c r="H296" s="90">
        <v>263</v>
      </c>
      <c r="I296" s="115">
        <f t="shared" ref="I296:L297" si="27">I297</f>
        <v>0</v>
      </c>
      <c r="J296" s="142">
        <f t="shared" si="27"/>
        <v>0</v>
      </c>
      <c r="K296" s="116">
        <f t="shared" si="27"/>
        <v>0</v>
      </c>
      <c r="L296" s="116">
        <f t="shared" si="27"/>
        <v>0</v>
      </c>
    </row>
    <row r="297" spans="1:13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186</v>
      </c>
      <c r="H297" s="90">
        <v>264</v>
      </c>
      <c r="I297" s="115">
        <f t="shared" si="27"/>
        <v>0</v>
      </c>
      <c r="J297" s="142">
        <f t="shared" si="27"/>
        <v>0</v>
      </c>
      <c r="K297" s="116">
        <f t="shared" si="27"/>
        <v>0</v>
      </c>
      <c r="L297" s="116">
        <f t="shared" si="27"/>
        <v>0</v>
      </c>
    </row>
    <row r="298" spans="1:13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186</v>
      </c>
      <c r="H298" s="90">
        <v>265</v>
      </c>
      <c r="I298" s="121">
        <v>0</v>
      </c>
      <c r="J298" s="121">
        <v>0</v>
      </c>
      <c r="K298" s="121">
        <v>0</v>
      </c>
      <c r="L298" s="121">
        <v>0</v>
      </c>
    </row>
    <row r="299" spans="1:13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187</v>
      </c>
      <c r="H299" s="90">
        <v>266</v>
      </c>
      <c r="I299" s="115">
        <f>I300</f>
        <v>0</v>
      </c>
      <c r="J299" s="142">
        <f>J300</f>
        <v>0</v>
      </c>
      <c r="K299" s="116">
        <f>K300</f>
        <v>0</v>
      </c>
      <c r="L299" s="116">
        <f>L300</f>
        <v>0</v>
      </c>
    </row>
    <row r="300" spans="1:13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187</v>
      </c>
      <c r="H300" s="90">
        <v>267</v>
      </c>
      <c r="I300" s="115">
        <f>I301+I302</f>
        <v>0</v>
      </c>
      <c r="J300" s="115">
        <f>J301+J302</f>
        <v>0</v>
      </c>
      <c r="K300" s="115">
        <f>K301+K302</f>
        <v>0</v>
      </c>
      <c r="L300" s="115">
        <f>L301+L302</f>
        <v>0</v>
      </c>
    </row>
    <row r="301" spans="1:13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188</v>
      </c>
      <c r="H301" s="90">
        <v>268</v>
      </c>
      <c r="I301" s="121">
        <v>0</v>
      </c>
      <c r="J301" s="121">
        <v>0</v>
      </c>
      <c r="K301" s="121">
        <v>0</v>
      </c>
      <c r="L301" s="121">
        <v>0</v>
      </c>
      <c r="M301"/>
    </row>
    <row r="302" spans="1:13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189</v>
      </c>
      <c r="H302" s="90">
        <v>269</v>
      </c>
      <c r="I302" s="121">
        <v>0</v>
      </c>
      <c r="J302" s="121">
        <v>0</v>
      </c>
      <c r="K302" s="121">
        <v>0</v>
      </c>
      <c r="L302" s="121">
        <v>0</v>
      </c>
      <c r="M302"/>
    </row>
    <row r="303" spans="1:13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204</v>
      </c>
      <c r="H303" s="90">
        <v>270</v>
      </c>
      <c r="I303" s="115">
        <f>SUM(I304+I336)</f>
        <v>0</v>
      </c>
      <c r="J303" s="142">
        <f>SUM(J304+J336)</f>
        <v>0</v>
      </c>
      <c r="K303" s="116">
        <f>SUM(K304+K336)</f>
        <v>0</v>
      </c>
      <c r="L303" s="116">
        <f>SUM(L304+L336)</f>
        <v>0</v>
      </c>
      <c r="M303"/>
    </row>
    <row r="304" spans="1:13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205</v>
      </c>
      <c r="H304" s="90">
        <v>271</v>
      </c>
      <c r="I304" s="115">
        <f>SUM(I305+I314+I318+I322+I326+I329+I332)</f>
        <v>0</v>
      </c>
      <c r="J304" s="142">
        <f>SUM(J305+J314+J318+J322+J326+J329+J332)</f>
        <v>0</v>
      </c>
      <c r="K304" s="116">
        <f>SUM(K305+K314+K318+K322+K326+K329+K332)</f>
        <v>0</v>
      </c>
      <c r="L304" s="116">
        <f>SUM(L305+L314+L318+L322+L326+L329+L332)</f>
        <v>0</v>
      </c>
      <c r="M304"/>
    </row>
    <row r="305" spans="1:13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191</v>
      </c>
      <c r="H305" s="90">
        <v>272</v>
      </c>
      <c r="I305" s="115">
        <f>SUM(I306+I308+I311)</f>
        <v>0</v>
      </c>
      <c r="J305" s="115">
        <f>SUM(J306+J308+J311)</f>
        <v>0</v>
      </c>
      <c r="K305" s="115">
        <f>SUM(K306+K308+K311)</f>
        <v>0</v>
      </c>
      <c r="L305" s="115">
        <f>SUM(L306+L308+L311)</f>
        <v>0</v>
      </c>
    </row>
    <row r="306" spans="1:13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169</v>
      </c>
      <c r="H306" s="90">
        <v>273</v>
      </c>
      <c r="I306" s="115">
        <f>SUM(I307:I307)</f>
        <v>0</v>
      </c>
      <c r="J306" s="142">
        <f>SUM(J307:J307)</f>
        <v>0</v>
      </c>
      <c r="K306" s="116">
        <f>SUM(K307:K307)</f>
        <v>0</v>
      </c>
      <c r="L306" s="116">
        <f>SUM(L307:L307)</f>
        <v>0</v>
      </c>
    </row>
    <row r="307" spans="1:13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169</v>
      </c>
      <c r="H307" s="90">
        <v>274</v>
      </c>
      <c r="I307" s="121">
        <v>0</v>
      </c>
      <c r="J307" s="121">
        <v>0</v>
      </c>
      <c r="K307" s="121">
        <v>0</v>
      </c>
      <c r="L307" s="121">
        <v>0</v>
      </c>
    </row>
    <row r="308" spans="1:13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192</v>
      </c>
      <c r="H308" s="90">
        <v>275</v>
      </c>
      <c r="I308" s="115">
        <f>SUM(I309:I310)</f>
        <v>0</v>
      </c>
      <c r="J308" s="115">
        <f>SUM(J309:J310)</f>
        <v>0</v>
      </c>
      <c r="K308" s="115">
        <f>SUM(K309:K310)</f>
        <v>0</v>
      </c>
      <c r="L308" s="115">
        <f>SUM(L309:L310)</f>
        <v>0</v>
      </c>
    </row>
    <row r="309" spans="1:13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171</v>
      </c>
      <c r="H309" s="90">
        <v>276</v>
      </c>
      <c r="I309" s="121">
        <v>0</v>
      </c>
      <c r="J309" s="121">
        <v>0</v>
      </c>
      <c r="K309" s="121">
        <v>0</v>
      </c>
      <c r="L309" s="121">
        <v>0</v>
      </c>
    </row>
    <row r="310" spans="1:13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172</v>
      </c>
      <c r="H310" s="90">
        <v>277</v>
      </c>
      <c r="I310" s="121">
        <v>0</v>
      </c>
      <c r="J310" s="121">
        <v>0</v>
      </c>
      <c r="K310" s="121">
        <v>0</v>
      </c>
      <c r="L310" s="121">
        <v>0</v>
      </c>
    </row>
    <row r="311" spans="1:13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173</v>
      </c>
      <c r="H311" s="90">
        <v>278</v>
      </c>
      <c r="I311" s="115">
        <f>SUM(I312:I313)</f>
        <v>0</v>
      </c>
      <c r="J311" s="115">
        <f>SUM(J312:J313)</f>
        <v>0</v>
      </c>
      <c r="K311" s="115">
        <f>SUM(K312:K313)</f>
        <v>0</v>
      </c>
      <c r="L311" s="115">
        <f>SUM(L312:L313)</f>
        <v>0</v>
      </c>
    </row>
    <row r="312" spans="1:13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174</v>
      </c>
      <c r="H312" s="90">
        <v>279</v>
      </c>
      <c r="I312" s="121">
        <v>0</v>
      </c>
      <c r="J312" s="121">
        <v>0</v>
      </c>
      <c r="K312" s="121">
        <v>0</v>
      </c>
      <c r="L312" s="121">
        <v>0</v>
      </c>
    </row>
    <row r="313" spans="1:13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193</v>
      </c>
      <c r="H313" s="90">
        <v>280</v>
      </c>
      <c r="I313" s="121">
        <v>0</v>
      </c>
      <c r="J313" s="121">
        <v>0</v>
      </c>
      <c r="K313" s="121">
        <v>0</v>
      </c>
      <c r="L313" s="121">
        <v>0</v>
      </c>
    </row>
    <row r="314" spans="1:13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206</v>
      </c>
      <c r="H314" s="90">
        <v>281</v>
      </c>
      <c r="I314" s="115">
        <f>I315</f>
        <v>0</v>
      </c>
      <c r="J314" s="142">
        <f>J315</f>
        <v>0</v>
      </c>
      <c r="K314" s="116">
        <f>K315</f>
        <v>0</v>
      </c>
      <c r="L314" s="116">
        <f>L315</f>
        <v>0</v>
      </c>
    </row>
    <row r="315" spans="1:13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206</v>
      </c>
      <c r="H315" s="90">
        <v>282</v>
      </c>
      <c r="I315" s="122">
        <f>SUM(I316:I317)</f>
        <v>0</v>
      </c>
      <c r="J315" s="143">
        <f>SUM(J316:J317)</f>
        <v>0</v>
      </c>
      <c r="K315" s="123">
        <f>SUM(K316:K317)</f>
        <v>0</v>
      </c>
      <c r="L315" s="123">
        <f>SUM(L316:L317)</f>
        <v>0</v>
      </c>
    </row>
    <row r="316" spans="1:13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207</v>
      </c>
      <c r="H316" s="90">
        <v>283</v>
      </c>
      <c r="I316" s="121">
        <v>0</v>
      </c>
      <c r="J316" s="121">
        <v>0</v>
      </c>
      <c r="K316" s="121">
        <v>0</v>
      </c>
      <c r="L316" s="121">
        <v>0</v>
      </c>
      <c r="M316"/>
    </row>
    <row r="317" spans="1:13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208</v>
      </c>
      <c r="H317" s="90">
        <v>284</v>
      </c>
      <c r="I317" s="121">
        <v>0</v>
      </c>
      <c r="J317" s="121">
        <v>0</v>
      </c>
      <c r="K317" s="121">
        <v>0</v>
      </c>
      <c r="L317" s="121">
        <v>0</v>
      </c>
    </row>
    <row r="318" spans="1:13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209</v>
      </c>
      <c r="H318" s="90">
        <v>285</v>
      </c>
      <c r="I318" s="115">
        <f>I319</f>
        <v>0</v>
      </c>
      <c r="J318" s="142">
        <f>J319</f>
        <v>0</v>
      </c>
      <c r="K318" s="116">
        <f>K319</f>
        <v>0</v>
      </c>
      <c r="L318" s="116">
        <f>L319</f>
        <v>0</v>
      </c>
      <c r="M318"/>
    </row>
    <row r="319" spans="1:13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209</v>
      </c>
      <c r="H319" s="90">
        <v>286</v>
      </c>
      <c r="I319" s="116">
        <f>I320+I321</f>
        <v>0</v>
      </c>
      <c r="J319" s="116">
        <f>J320+J321</f>
        <v>0</v>
      </c>
      <c r="K319" s="116">
        <f>K320+K321</f>
        <v>0</v>
      </c>
      <c r="L319" s="116">
        <f>L320+L321</f>
        <v>0</v>
      </c>
      <c r="M319"/>
    </row>
    <row r="320" spans="1:13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210</v>
      </c>
      <c r="H320" s="90">
        <v>287</v>
      </c>
      <c r="I320" s="139">
        <v>0</v>
      </c>
      <c r="J320" s="139">
        <v>0</v>
      </c>
      <c r="K320" s="139">
        <v>0</v>
      </c>
      <c r="L320" s="138">
        <v>0</v>
      </c>
      <c r="M320"/>
    </row>
    <row r="321" spans="1:13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211</v>
      </c>
      <c r="H321" s="90">
        <v>288</v>
      </c>
      <c r="I321" s="121">
        <v>0</v>
      </c>
      <c r="J321" s="121">
        <v>0</v>
      </c>
      <c r="K321" s="121">
        <v>0</v>
      </c>
      <c r="L321" s="121">
        <v>0</v>
      </c>
      <c r="M321"/>
    </row>
    <row r="322" spans="1:13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212</v>
      </c>
      <c r="H322" s="90">
        <v>289</v>
      </c>
      <c r="I322" s="115">
        <f>I323</f>
        <v>0</v>
      </c>
      <c r="J322" s="142">
        <f>J323</f>
        <v>0</v>
      </c>
      <c r="K322" s="116">
        <f>K323</f>
        <v>0</v>
      </c>
      <c r="L322" s="116">
        <f>L323</f>
        <v>0</v>
      </c>
    </row>
    <row r="323" spans="1:13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212</v>
      </c>
      <c r="H323" s="90">
        <v>290</v>
      </c>
      <c r="I323" s="115">
        <f>SUM(I324:I325)</f>
        <v>0</v>
      </c>
      <c r="J323" s="115">
        <f>SUM(J324:J325)</f>
        <v>0</v>
      </c>
      <c r="K323" s="115">
        <f>SUM(K324:K325)</f>
        <v>0</v>
      </c>
      <c r="L323" s="115">
        <f>SUM(L324:L325)</f>
        <v>0</v>
      </c>
    </row>
    <row r="324" spans="1:13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213</v>
      </c>
      <c r="H324" s="90">
        <v>291</v>
      </c>
      <c r="I324" s="120">
        <v>0</v>
      </c>
      <c r="J324" s="121">
        <v>0</v>
      </c>
      <c r="K324" s="121">
        <v>0</v>
      </c>
      <c r="L324" s="120">
        <v>0</v>
      </c>
    </row>
    <row r="325" spans="1:13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214</v>
      </c>
      <c r="H325" s="90">
        <v>292</v>
      </c>
      <c r="I325" s="121">
        <v>0</v>
      </c>
      <c r="J325" s="139">
        <v>0</v>
      </c>
      <c r="K325" s="139">
        <v>0</v>
      </c>
      <c r="L325" s="138">
        <v>0</v>
      </c>
    </row>
    <row r="326" spans="1:13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215</v>
      </c>
      <c r="H326" s="90">
        <v>293</v>
      </c>
      <c r="I326" s="123">
        <f t="shared" ref="I326:L327" si="28">I327</f>
        <v>0</v>
      </c>
      <c r="J326" s="142">
        <f t="shared" si="28"/>
        <v>0</v>
      </c>
      <c r="K326" s="116">
        <f t="shared" si="28"/>
        <v>0</v>
      </c>
      <c r="L326" s="116">
        <f t="shared" si="28"/>
        <v>0</v>
      </c>
    </row>
    <row r="327" spans="1:13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215</v>
      </c>
      <c r="H327" s="90">
        <v>294</v>
      </c>
      <c r="I327" s="116">
        <f t="shared" si="28"/>
        <v>0</v>
      </c>
      <c r="J327" s="143">
        <f t="shared" si="28"/>
        <v>0</v>
      </c>
      <c r="K327" s="123">
        <f t="shared" si="28"/>
        <v>0</v>
      </c>
      <c r="L327" s="123">
        <f t="shared" si="28"/>
        <v>0</v>
      </c>
    </row>
    <row r="328" spans="1:13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216</v>
      </c>
      <c r="H328" s="90">
        <v>295</v>
      </c>
      <c r="I328" s="121">
        <v>0</v>
      </c>
      <c r="J328" s="139">
        <v>0</v>
      </c>
      <c r="K328" s="139">
        <v>0</v>
      </c>
      <c r="L328" s="138">
        <v>0</v>
      </c>
    </row>
    <row r="329" spans="1:13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186</v>
      </c>
      <c r="H329" s="90">
        <v>296</v>
      </c>
      <c r="I329" s="116">
        <f t="shared" ref="I329:L330" si="29">I330</f>
        <v>0</v>
      </c>
      <c r="J329" s="142">
        <f t="shared" si="29"/>
        <v>0</v>
      </c>
      <c r="K329" s="116">
        <f t="shared" si="29"/>
        <v>0</v>
      </c>
      <c r="L329" s="116">
        <f t="shared" si="29"/>
        <v>0</v>
      </c>
    </row>
    <row r="330" spans="1:13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186</v>
      </c>
      <c r="H330" s="90">
        <v>297</v>
      </c>
      <c r="I330" s="115">
        <f t="shared" si="29"/>
        <v>0</v>
      </c>
      <c r="J330" s="142">
        <f t="shared" si="29"/>
        <v>0</v>
      </c>
      <c r="K330" s="116">
        <f t="shared" si="29"/>
        <v>0</v>
      </c>
      <c r="L330" s="116">
        <f t="shared" si="29"/>
        <v>0</v>
      </c>
    </row>
    <row r="331" spans="1:13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186</v>
      </c>
      <c r="H331" s="90">
        <v>298</v>
      </c>
      <c r="I331" s="139">
        <v>0</v>
      </c>
      <c r="J331" s="139">
        <v>0</v>
      </c>
      <c r="K331" s="139">
        <v>0</v>
      </c>
      <c r="L331" s="138">
        <v>0</v>
      </c>
    </row>
    <row r="332" spans="1:13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217</v>
      </c>
      <c r="H332" s="90">
        <v>299</v>
      </c>
      <c r="I332" s="115">
        <f>I333</f>
        <v>0</v>
      </c>
      <c r="J332" s="142">
        <f>J333</f>
        <v>0</v>
      </c>
      <c r="K332" s="116">
        <f>K333</f>
        <v>0</v>
      </c>
      <c r="L332" s="116">
        <f>L333</f>
        <v>0</v>
      </c>
    </row>
    <row r="333" spans="1:13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217</v>
      </c>
      <c r="H333" s="90">
        <v>300</v>
      </c>
      <c r="I333" s="115">
        <f>I334+I335</f>
        <v>0</v>
      </c>
      <c r="J333" s="115">
        <f>J334+J335</f>
        <v>0</v>
      </c>
      <c r="K333" s="115">
        <f>K334+K335</f>
        <v>0</v>
      </c>
      <c r="L333" s="115">
        <f>L334+L335</f>
        <v>0</v>
      </c>
    </row>
    <row r="334" spans="1:13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218</v>
      </c>
      <c r="H334" s="90">
        <v>301</v>
      </c>
      <c r="I334" s="139">
        <v>0</v>
      </c>
      <c r="J334" s="139">
        <v>0</v>
      </c>
      <c r="K334" s="139">
        <v>0</v>
      </c>
      <c r="L334" s="138">
        <v>0</v>
      </c>
      <c r="M334"/>
    </row>
    <row r="335" spans="1:13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219</v>
      </c>
      <c r="H335" s="90">
        <v>302</v>
      </c>
      <c r="I335" s="121">
        <v>0</v>
      </c>
      <c r="J335" s="121">
        <v>0</v>
      </c>
      <c r="K335" s="121">
        <v>0</v>
      </c>
      <c r="L335" s="121">
        <v>0</v>
      </c>
      <c r="M335"/>
    </row>
    <row r="336" spans="1:13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220</v>
      </c>
      <c r="H336" s="90">
        <v>303</v>
      </c>
      <c r="I336" s="115">
        <f>SUM(I337+I346+I350+I354+I358+I361+I364)</f>
        <v>0</v>
      </c>
      <c r="J336" s="142">
        <f>SUM(J337+J346+J350+J354+J358+J361+J364)</f>
        <v>0</v>
      </c>
      <c r="K336" s="116">
        <f>SUM(K337+K346+K350+K354+K358+K361+K364)</f>
        <v>0</v>
      </c>
      <c r="L336" s="116">
        <f>SUM(L337+L346+L350+L354+L358+L361+L364)</f>
        <v>0</v>
      </c>
      <c r="M336"/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168</v>
      </c>
      <c r="H337" s="90">
        <v>304</v>
      </c>
      <c r="I337" s="115">
        <f>I338</f>
        <v>0</v>
      </c>
      <c r="J337" s="142">
        <f>J338</f>
        <v>0</v>
      </c>
      <c r="K337" s="116">
        <f>K338</f>
        <v>0</v>
      </c>
      <c r="L337" s="116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168</v>
      </c>
      <c r="H338" s="90">
        <v>305</v>
      </c>
      <c r="I338" s="115">
        <f>SUM(I339:I339)</f>
        <v>0</v>
      </c>
      <c r="J338" s="115">
        <f>SUM(J339:J339)</f>
        <v>0</v>
      </c>
      <c r="K338" s="115">
        <f>SUM(K339:K339)</f>
        <v>0</v>
      </c>
      <c r="L338" s="115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169</v>
      </c>
      <c r="H339" s="90">
        <v>306</v>
      </c>
      <c r="I339" s="139">
        <v>0</v>
      </c>
      <c r="J339" s="139">
        <v>0</v>
      </c>
      <c r="K339" s="139">
        <v>0</v>
      </c>
      <c r="L339" s="138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192</v>
      </c>
      <c r="H340" s="90">
        <v>307</v>
      </c>
      <c r="I340" s="115">
        <f>SUM(I341:I342)</f>
        <v>0</v>
      </c>
      <c r="J340" s="115">
        <f>SUM(J341:J342)</f>
        <v>0</v>
      </c>
      <c r="K340" s="115">
        <f>SUM(K341:K342)</f>
        <v>0</v>
      </c>
      <c r="L340" s="115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171</v>
      </c>
      <c r="H341" s="90">
        <v>308</v>
      </c>
      <c r="I341" s="139">
        <v>0</v>
      </c>
      <c r="J341" s="139">
        <v>0</v>
      </c>
      <c r="K341" s="139">
        <v>0</v>
      </c>
      <c r="L341" s="138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172</v>
      </c>
      <c r="H342" s="90">
        <v>309</v>
      </c>
      <c r="I342" s="121">
        <v>0</v>
      </c>
      <c r="J342" s="121">
        <v>0</v>
      </c>
      <c r="K342" s="121">
        <v>0</v>
      </c>
      <c r="L342" s="121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173</v>
      </c>
      <c r="H343" s="90">
        <v>310</v>
      </c>
      <c r="I343" s="115">
        <f>SUM(I344:I345)</f>
        <v>0</v>
      </c>
      <c r="J343" s="115">
        <f>SUM(J344:J345)</f>
        <v>0</v>
      </c>
      <c r="K343" s="115">
        <f>SUM(K344:K345)</f>
        <v>0</v>
      </c>
      <c r="L343" s="115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174</v>
      </c>
      <c r="H344" s="90">
        <v>311</v>
      </c>
      <c r="I344" s="121">
        <v>0</v>
      </c>
      <c r="J344" s="121">
        <v>0</v>
      </c>
      <c r="K344" s="121">
        <v>0</v>
      </c>
      <c r="L344" s="121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193</v>
      </c>
      <c r="H345" s="90">
        <v>312</v>
      </c>
      <c r="I345" s="126">
        <v>0</v>
      </c>
      <c r="J345" s="144">
        <v>0</v>
      </c>
      <c r="K345" s="126">
        <v>0</v>
      </c>
      <c r="L345" s="126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206</v>
      </c>
      <c r="H346" s="90">
        <v>313</v>
      </c>
      <c r="I346" s="124">
        <f>I347</f>
        <v>0</v>
      </c>
      <c r="J346" s="145">
        <f>J347</f>
        <v>0</v>
      </c>
      <c r="K346" s="125">
        <f>K347</f>
        <v>0</v>
      </c>
      <c r="L346" s="125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206</v>
      </c>
      <c r="H347" s="90">
        <v>314</v>
      </c>
      <c r="I347" s="115">
        <f>SUM(I348:I349)</f>
        <v>0</v>
      </c>
      <c r="J347" s="127">
        <f>SUM(J348:J349)</f>
        <v>0</v>
      </c>
      <c r="K347" s="116">
        <f>SUM(K348:K349)</f>
        <v>0</v>
      </c>
      <c r="L347" s="116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207</v>
      </c>
      <c r="H348" s="90">
        <v>315</v>
      </c>
      <c r="I348" s="121">
        <v>0</v>
      </c>
      <c r="J348" s="121">
        <v>0</v>
      </c>
      <c r="K348" s="121">
        <v>0</v>
      </c>
      <c r="L348" s="121">
        <v>0</v>
      </c>
      <c r="M348"/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208</v>
      </c>
      <c r="H349" s="90">
        <v>316</v>
      </c>
      <c r="I349" s="121">
        <v>0</v>
      </c>
      <c r="J349" s="121">
        <v>0</v>
      </c>
      <c r="K349" s="121">
        <v>0</v>
      </c>
      <c r="L349" s="121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209</v>
      </c>
      <c r="H350" s="90">
        <v>317</v>
      </c>
      <c r="I350" s="115">
        <f>I351</f>
        <v>0</v>
      </c>
      <c r="J350" s="127">
        <f>J351</f>
        <v>0</v>
      </c>
      <c r="K350" s="116">
        <f>K351</f>
        <v>0</v>
      </c>
      <c r="L350" s="116">
        <f>L351</f>
        <v>0</v>
      </c>
      <c r="M350"/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209</v>
      </c>
      <c r="H351" s="90">
        <v>318</v>
      </c>
      <c r="I351" s="115">
        <f>I352+I353</f>
        <v>0</v>
      </c>
      <c r="J351" s="115">
        <f>J352+J353</f>
        <v>0</v>
      </c>
      <c r="K351" s="115">
        <f>K352+K353</f>
        <v>0</v>
      </c>
      <c r="L351" s="115">
        <f>L352+L353</f>
        <v>0</v>
      </c>
      <c r="M351"/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210</v>
      </c>
      <c r="H352" s="90">
        <v>319</v>
      </c>
      <c r="I352" s="139">
        <v>0</v>
      </c>
      <c r="J352" s="139">
        <v>0</v>
      </c>
      <c r="K352" s="139">
        <v>0</v>
      </c>
      <c r="L352" s="138">
        <v>0</v>
      </c>
      <c r="M352"/>
    </row>
    <row r="353" spans="1:13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211</v>
      </c>
      <c r="H353" s="90">
        <v>320</v>
      </c>
      <c r="I353" s="121">
        <v>0</v>
      </c>
      <c r="J353" s="121">
        <v>0</v>
      </c>
      <c r="K353" s="121">
        <v>0</v>
      </c>
      <c r="L353" s="121">
        <v>0</v>
      </c>
      <c r="M353"/>
    </row>
    <row r="354" spans="1:13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212</v>
      </c>
      <c r="H354" s="90">
        <v>321</v>
      </c>
      <c r="I354" s="115">
        <f>I355</f>
        <v>0</v>
      </c>
      <c r="J354" s="127">
        <f>J355</f>
        <v>0</v>
      </c>
      <c r="K354" s="116">
        <f>K355</f>
        <v>0</v>
      </c>
      <c r="L354" s="116">
        <f>L355</f>
        <v>0</v>
      </c>
    </row>
    <row r="355" spans="1:13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212</v>
      </c>
      <c r="H355" s="90">
        <v>322</v>
      </c>
      <c r="I355" s="122">
        <f>SUM(I356:I357)</f>
        <v>0</v>
      </c>
      <c r="J355" s="128">
        <f>SUM(J356:J357)</f>
        <v>0</v>
      </c>
      <c r="K355" s="123">
        <f>SUM(K356:K357)</f>
        <v>0</v>
      </c>
      <c r="L355" s="123">
        <f>SUM(L356:L357)</f>
        <v>0</v>
      </c>
    </row>
    <row r="356" spans="1:13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213</v>
      </c>
      <c r="H356" s="90">
        <v>323</v>
      </c>
      <c r="I356" s="121">
        <v>0</v>
      </c>
      <c r="J356" s="121">
        <v>0</v>
      </c>
      <c r="K356" s="121">
        <v>0</v>
      </c>
      <c r="L356" s="121">
        <v>0</v>
      </c>
    </row>
    <row r="357" spans="1:13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221</v>
      </c>
      <c r="H357" s="90">
        <v>324</v>
      </c>
      <c r="I357" s="121">
        <v>0</v>
      </c>
      <c r="J357" s="121">
        <v>0</v>
      </c>
      <c r="K357" s="121">
        <v>0</v>
      </c>
      <c r="L357" s="121">
        <v>0</v>
      </c>
    </row>
    <row r="358" spans="1:13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215</v>
      </c>
      <c r="H358" s="90">
        <v>325</v>
      </c>
      <c r="I358" s="115">
        <f t="shared" ref="I358:L359" si="30">I359</f>
        <v>0</v>
      </c>
      <c r="J358" s="127">
        <f t="shared" si="30"/>
        <v>0</v>
      </c>
      <c r="K358" s="116">
        <f t="shared" si="30"/>
        <v>0</v>
      </c>
      <c r="L358" s="116">
        <f t="shared" si="30"/>
        <v>0</v>
      </c>
    </row>
    <row r="359" spans="1:13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215</v>
      </c>
      <c r="H359" s="90">
        <v>326</v>
      </c>
      <c r="I359" s="122">
        <f t="shared" si="30"/>
        <v>0</v>
      </c>
      <c r="J359" s="128">
        <f t="shared" si="30"/>
        <v>0</v>
      </c>
      <c r="K359" s="123">
        <f t="shared" si="30"/>
        <v>0</v>
      </c>
      <c r="L359" s="123">
        <f t="shared" si="30"/>
        <v>0</v>
      </c>
    </row>
    <row r="360" spans="1:13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215</v>
      </c>
      <c r="H360" s="90">
        <v>327</v>
      </c>
      <c r="I360" s="139">
        <v>0</v>
      </c>
      <c r="J360" s="139">
        <v>0</v>
      </c>
      <c r="K360" s="139">
        <v>0</v>
      </c>
      <c r="L360" s="138">
        <v>0</v>
      </c>
    </row>
    <row r="361" spans="1:13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186</v>
      </c>
      <c r="H361" s="90">
        <v>328</v>
      </c>
      <c r="I361" s="115">
        <f t="shared" ref="I361:L362" si="31">I362</f>
        <v>0</v>
      </c>
      <c r="J361" s="127">
        <f t="shared" si="31"/>
        <v>0</v>
      </c>
      <c r="K361" s="116">
        <f t="shared" si="31"/>
        <v>0</v>
      </c>
      <c r="L361" s="116">
        <f t="shared" si="31"/>
        <v>0</v>
      </c>
    </row>
    <row r="362" spans="1:13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186</v>
      </c>
      <c r="H362" s="90">
        <v>329</v>
      </c>
      <c r="I362" s="115">
        <f t="shared" si="31"/>
        <v>0</v>
      </c>
      <c r="J362" s="127">
        <f t="shared" si="31"/>
        <v>0</v>
      </c>
      <c r="K362" s="116">
        <f t="shared" si="31"/>
        <v>0</v>
      </c>
      <c r="L362" s="116">
        <f t="shared" si="31"/>
        <v>0</v>
      </c>
    </row>
    <row r="363" spans="1:13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186</v>
      </c>
      <c r="H363" s="90">
        <v>330</v>
      </c>
      <c r="I363" s="139">
        <v>0</v>
      </c>
      <c r="J363" s="139">
        <v>0</v>
      </c>
      <c r="K363" s="139">
        <v>0</v>
      </c>
      <c r="L363" s="138">
        <v>0</v>
      </c>
    </row>
    <row r="364" spans="1:13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217</v>
      </c>
      <c r="H364" s="90">
        <v>331</v>
      </c>
      <c r="I364" s="115">
        <f>I365</f>
        <v>0</v>
      </c>
      <c r="J364" s="127">
        <f>J365</f>
        <v>0</v>
      </c>
      <c r="K364" s="116">
        <f>K365</f>
        <v>0</v>
      </c>
      <c r="L364" s="116">
        <f>L365</f>
        <v>0</v>
      </c>
    </row>
    <row r="365" spans="1:13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217</v>
      </c>
      <c r="H365" s="90">
        <v>332</v>
      </c>
      <c r="I365" s="115">
        <f>SUM(I366:I367)</f>
        <v>0</v>
      </c>
      <c r="J365" s="115">
        <f>SUM(J366:J367)</f>
        <v>0</v>
      </c>
      <c r="K365" s="115">
        <f>SUM(K366:K367)</f>
        <v>0</v>
      </c>
      <c r="L365" s="115">
        <f>SUM(L366:L367)</f>
        <v>0</v>
      </c>
    </row>
    <row r="366" spans="1:13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218</v>
      </c>
      <c r="H366" s="90">
        <v>333</v>
      </c>
      <c r="I366" s="139">
        <v>0</v>
      </c>
      <c r="J366" s="139">
        <v>0</v>
      </c>
      <c r="K366" s="139">
        <v>0</v>
      </c>
      <c r="L366" s="138">
        <v>0</v>
      </c>
      <c r="M366"/>
    </row>
    <row r="367" spans="1:13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219</v>
      </c>
      <c r="H367" s="90">
        <v>334</v>
      </c>
      <c r="I367" s="121">
        <v>0</v>
      </c>
      <c r="J367" s="121">
        <v>0</v>
      </c>
      <c r="K367" s="121">
        <v>0</v>
      </c>
      <c r="L367" s="121">
        <v>0</v>
      </c>
      <c r="M367"/>
    </row>
    <row r="368" spans="1:13">
      <c r="A368" s="102"/>
      <c r="B368" s="102"/>
      <c r="C368" s="103"/>
      <c r="D368" s="104"/>
      <c r="E368" s="105"/>
      <c r="F368" s="106"/>
      <c r="G368" s="107" t="s">
        <v>222</v>
      </c>
      <c r="H368" s="90">
        <v>335</v>
      </c>
      <c r="I368" s="130">
        <f>SUM(I34+I184)</f>
        <v>27900</v>
      </c>
      <c r="J368" s="130">
        <f>SUM(J34+J184)</f>
        <v>27900</v>
      </c>
      <c r="K368" s="130">
        <f>SUM(K34+K184)</f>
        <v>27900</v>
      </c>
      <c r="L368" s="130">
        <f>SUM(L34+L184)</f>
        <v>27900</v>
      </c>
    </row>
    <row r="369" spans="1:12">
      <c r="G369" s="53"/>
      <c r="H369" s="7"/>
      <c r="I369" s="108"/>
      <c r="J369" s="109"/>
      <c r="K369" s="109"/>
      <c r="L369" s="109"/>
    </row>
    <row r="370" spans="1:12">
      <c r="A370" s="155"/>
      <c r="B370" s="155"/>
      <c r="C370" s="155"/>
      <c r="D370" s="495" t="s">
        <v>223</v>
      </c>
      <c r="E370" s="495"/>
      <c r="F370" s="495"/>
      <c r="G370" s="495"/>
      <c r="H370" s="153"/>
      <c r="I370" s="111"/>
      <c r="J370" s="109"/>
      <c r="K370" s="495" t="s">
        <v>224</v>
      </c>
      <c r="L370" s="495"/>
    </row>
    <row r="371" spans="1:12" ht="18.75" customHeight="1">
      <c r="A371" s="154" t="s">
        <v>225</v>
      </c>
      <c r="B371" s="154"/>
      <c r="C371" s="154"/>
      <c r="D371" s="154"/>
      <c r="E371" s="154"/>
      <c r="F371" s="154"/>
      <c r="G371" s="154"/>
      <c r="I371" s="148" t="s">
        <v>226</v>
      </c>
      <c r="K371" s="496" t="s">
        <v>227</v>
      </c>
      <c r="L371" s="496"/>
    </row>
    <row r="372" spans="1:12" ht="15.75" customHeight="1">
      <c r="D372" s="147"/>
      <c r="I372" s="14"/>
      <c r="K372" s="14"/>
      <c r="L372" s="14"/>
    </row>
    <row r="373" spans="1:12" ht="15.75" customHeight="1">
      <c r="A373" s="512" t="s">
        <v>228</v>
      </c>
      <c r="B373" s="512"/>
      <c r="C373" s="512"/>
      <c r="D373" s="512"/>
      <c r="E373" s="512"/>
      <c r="F373" s="512"/>
      <c r="G373" s="512"/>
      <c r="I373" s="14"/>
      <c r="K373" s="495" t="s">
        <v>229</v>
      </c>
      <c r="L373" s="495"/>
    </row>
    <row r="374" spans="1:12" ht="24.75" customHeight="1">
      <c r="A374" s="511" t="s">
        <v>230</v>
      </c>
      <c r="B374" s="511"/>
      <c r="C374" s="511"/>
      <c r="D374" s="511"/>
      <c r="E374" s="511"/>
      <c r="F374" s="511"/>
      <c r="G374" s="511"/>
      <c r="H374" s="150"/>
      <c r="I374" s="15" t="s">
        <v>226</v>
      </c>
      <c r="K374" s="496" t="s">
        <v>227</v>
      </c>
      <c r="L374" s="496"/>
    </row>
  </sheetData>
  <mergeCells count="30">
    <mergeCell ref="K373:L373"/>
    <mergeCell ref="A374:G374"/>
    <mergeCell ref="K374:L374"/>
    <mergeCell ref="A373:G373"/>
    <mergeCell ref="K31:K32"/>
    <mergeCell ref="L31:L32"/>
    <mergeCell ref="A33:F33"/>
    <mergeCell ref="D370:G370"/>
    <mergeCell ref="K370:L370"/>
    <mergeCell ref="K371:L371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19685039370078741" right="0.19685039370078741" top="0.19685039370078741" bottom="0.19685039370078741" header="3.937007874015748E-2" footer="3.937007874015748E-2"/>
  <pageSetup paperSize="9" scale="9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DFFF3-C310-422A-A146-95D44CED97B3}">
  <sheetPr>
    <pageSetUpPr fitToPage="1"/>
  </sheetPr>
  <dimension ref="A1:S374"/>
  <sheetViews>
    <sheetView topLeftCell="A64" workbookViewId="0">
      <selection activeCell="T368" sqref="T368"/>
    </sheetView>
  </sheetViews>
  <sheetFormatPr defaultRowHeight="15"/>
  <cols>
    <col min="1" max="4" width="2" style="36" customWidth="1"/>
    <col min="5" max="5" width="2.140625" style="36" customWidth="1"/>
    <col min="6" max="6" width="3" style="150" customWidth="1"/>
    <col min="7" max="7" width="34.85546875" style="36" customWidth="1"/>
    <col min="8" max="8" width="3.85546875" style="36" customWidth="1"/>
    <col min="9" max="9" width="10" style="36" customWidth="1"/>
    <col min="10" max="10" width="11.140625" style="36" customWidth="1"/>
    <col min="11" max="11" width="11" style="36" customWidth="1"/>
    <col min="12" max="12" width="10.5703125" style="36" customWidth="1"/>
    <col min="13" max="13" width="0.140625" style="36" hidden="1" customWidth="1"/>
    <col min="14" max="14" width="6.140625" style="36" hidden="1" customWidth="1"/>
    <col min="15" max="15" width="5.5703125" style="36" hidden="1" customWidth="1"/>
    <col min="16" max="16" width="9.140625" style="22"/>
  </cols>
  <sheetData>
    <row r="1" spans="1:15">
      <c r="G1" s="1"/>
      <c r="H1" s="3"/>
      <c r="I1" s="21"/>
      <c r="J1" s="152" t="s">
        <v>0</v>
      </c>
      <c r="K1" s="152"/>
      <c r="L1" s="152"/>
      <c r="M1" s="16"/>
      <c r="N1" s="152"/>
      <c r="O1" s="152"/>
    </row>
    <row r="2" spans="1:15">
      <c r="H2" s="3"/>
      <c r="I2" s="22"/>
      <c r="J2" s="152" t="s">
        <v>1</v>
      </c>
      <c r="K2" s="152"/>
      <c r="L2" s="152"/>
      <c r="M2" s="16"/>
      <c r="N2" s="152"/>
      <c r="O2" s="152"/>
    </row>
    <row r="3" spans="1:15">
      <c r="H3" s="23"/>
      <c r="I3" s="3"/>
      <c r="J3" s="152" t="s">
        <v>2</v>
      </c>
      <c r="K3" s="152"/>
      <c r="L3" s="152"/>
      <c r="M3" s="16"/>
      <c r="N3" s="152"/>
      <c r="O3" s="152"/>
    </row>
    <row r="4" spans="1:15">
      <c r="G4" s="4" t="s">
        <v>3</v>
      </c>
      <c r="H4" s="3"/>
      <c r="I4" s="22"/>
      <c r="J4" s="152" t="s">
        <v>4</v>
      </c>
      <c r="K4" s="152"/>
      <c r="L4" s="152"/>
      <c r="M4" s="16"/>
      <c r="N4" s="152"/>
      <c r="O4" s="152"/>
    </row>
    <row r="5" spans="1:15">
      <c r="H5" s="3"/>
      <c r="I5" s="22"/>
      <c r="J5" s="152" t="s">
        <v>5</v>
      </c>
      <c r="K5" s="152"/>
      <c r="L5" s="152"/>
      <c r="M5" s="16"/>
      <c r="N5" s="152"/>
      <c r="O5" s="152"/>
    </row>
    <row r="6" spans="1:15" ht="6" customHeight="1">
      <c r="H6" s="3"/>
      <c r="I6" s="22"/>
      <c r="J6" s="152"/>
      <c r="K6" s="152"/>
      <c r="L6" s="152"/>
      <c r="M6" s="16"/>
      <c r="N6" s="152"/>
      <c r="O6" s="152"/>
    </row>
    <row r="7" spans="1:15" ht="30" customHeight="1">
      <c r="A7" s="513" t="s">
        <v>6</v>
      </c>
      <c r="B7" s="513"/>
      <c r="C7" s="513"/>
      <c r="D7" s="513"/>
      <c r="E7" s="513"/>
      <c r="F7" s="513"/>
      <c r="G7" s="513"/>
      <c r="H7" s="513"/>
      <c r="I7" s="513"/>
      <c r="J7" s="513"/>
      <c r="K7" s="513"/>
      <c r="L7" s="513"/>
      <c r="M7" s="16"/>
    </row>
    <row r="8" spans="1:15" ht="11.25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514" t="s">
        <v>7</v>
      </c>
      <c r="B9" s="514"/>
      <c r="C9" s="514"/>
      <c r="D9" s="514"/>
      <c r="E9" s="514"/>
      <c r="F9" s="514"/>
      <c r="G9" s="514"/>
      <c r="H9" s="514"/>
      <c r="I9" s="514"/>
      <c r="J9" s="514"/>
      <c r="K9" s="514"/>
      <c r="L9" s="514"/>
      <c r="M9" s="16"/>
    </row>
    <row r="10" spans="1:15">
      <c r="A10" s="515" t="s">
        <v>8</v>
      </c>
      <c r="B10" s="515"/>
      <c r="C10" s="515"/>
      <c r="D10" s="515"/>
      <c r="E10" s="515"/>
      <c r="F10" s="515"/>
      <c r="G10" s="515"/>
      <c r="H10" s="515"/>
      <c r="I10" s="515"/>
      <c r="J10" s="515"/>
      <c r="K10" s="515"/>
      <c r="L10" s="515"/>
      <c r="M10" s="16"/>
    </row>
    <row r="11" spans="1:15" ht="7.5" customHeight="1">
      <c r="A11" s="28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6"/>
    </row>
    <row r="12" spans="1:15" ht="15.75" customHeight="1">
      <c r="A12" s="28"/>
      <c r="B12" s="152"/>
      <c r="C12" s="152"/>
      <c r="D12" s="152"/>
      <c r="E12" s="152"/>
      <c r="F12" s="152"/>
      <c r="G12" s="520" t="s">
        <v>9</v>
      </c>
      <c r="H12" s="520"/>
      <c r="I12" s="520"/>
      <c r="J12" s="520"/>
      <c r="K12" s="520"/>
      <c r="L12" s="152"/>
      <c r="M12" s="16"/>
    </row>
    <row r="13" spans="1:15" ht="15.75" customHeight="1">
      <c r="A13" s="521" t="s">
        <v>10</v>
      </c>
      <c r="B13" s="521"/>
      <c r="C13" s="521"/>
      <c r="D13" s="521"/>
      <c r="E13" s="521"/>
      <c r="F13" s="521"/>
      <c r="G13" s="521"/>
      <c r="H13" s="521"/>
      <c r="I13" s="521"/>
      <c r="J13" s="521"/>
      <c r="K13" s="521"/>
      <c r="L13" s="521"/>
      <c r="M13" s="16"/>
    </row>
    <row r="14" spans="1:15" ht="12" customHeight="1">
      <c r="G14" s="522" t="s">
        <v>11</v>
      </c>
      <c r="H14" s="522"/>
      <c r="I14" s="522"/>
      <c r="J14" s="522"/>
      <c r="K14" s="522"/>
      <c r="M14" s="16"/>
    </row>
    <row r="15" spans="1:15">
      <c r="G15" s="515" t="s">
        <v>12</v>
      </c>
      <c r="H15" s="515"/>
      <c r="I15" s="515"/>
      <c r="J15" s="515"/>
      <c r="K15" s="515"/>
    </row>
    <row r="16" spans="1:15" ht="15.75" customHeight="1">
      <c r="B16" s="521" t="s">
        <v>13</v>
      </c>
      <c r="C16" s="521"/>
      <c r="D16" s="521"/>
      <c r="E16" s="521"/>
      <c r="F16" s="521"/>
      <c r="G16" s="521"/>
      <c r="H16" s="521"/>
      <c r="I16" s="521"/>
      <c r="J16" s="521"/>
      <c r="K16" s="521"/>
      <c r="L16" s="521"/>
    </row>
    <row r="17" spans="1:13" ht="7.5" customHeight="1"/>
    <row r="18" spans="1:13">
      <c r="G18" s="522" t="s">
        <v>231</v>
      </c>
      <c r="H18" s="522"/>
      <c r="I18" s="522"/>
      <c r="J18" s="522"/>
      <c r="K18" s="522"/>
    </row>
    <row r="19" spans="1:13">
      <c r="G19" s="523" t="s">
        <v>14</v>
      </c>
      <c r="H19" s="523"/>
      <c r="I19" s="523"/>
      <c r="J19" s="523"/>
      <c r="K19" s="523"/>
    </row>
    <row r="20" spans="1:13" ht="6.75" customHeight="1">
      <c r="G20" s="152"/>
      <c r="H20" s="152"/>
      <c r="I20" s="152"/>
      <c r="J20" s="152"/>
      <c r="K20" s="152"/>
    </row>
    <row r="21" spans="1:13">
      <c r="B21" s="22"/>
      <c r="C21" s="22"/>
      <c r="D21" s="22"/>
      <c r="E21" s="527" t="s">
        <v>234</v>
      </c>
      <c r="F21" s="527"/>
      <c r="G21" s="527"/>
      <c r="H21" s="527"/>
      <c r="I21" s="527"/>
      <c r="J21" s="527"/>
      <c r="K21" s="527"/>
      <c r="L21" s="22"/>
    </row>
    <row r="22" spans="1:13" ht="15" customHeight="1">
      <c r="A22" s="525" t="s">
        <v>15</v>
      </c>
      <c r="B22" s="525"/>
      <c r="C22" s="525"/>
      <c r="D22" s="525"/>
      <c r="E22" s="525"/>
      <c r="F22" s="525"/>
      <c r="G22" s="525"/>
      <c r="H22" s="525"/>
      <c r="I22" s="525"/>
      <c r="J22" s="525"/>
      <c r="K22" s="525"/>
      <c r="L22" s="525"/>
      <c r="M22" s="30"/>
    </row>
    <row r="23" spans="1:13">
      <c r="F23" s="36"/>
      <c r="J23" s="5"/>
      <c r="K23" s="13"/>
      <c r="L23" s="6" t="s">
        <v>16</v>
      </c>
      <c r="M23" s="30"/>
    </row>
    <row r="24" spans="1:13">
      <c r="F24" s="36"/>
      <c r="J24" s="31" t="s">
        <v>17</v>
      </c>
      <c r="K24" s="23"/>
      <c r="L24" s="32"/>
      <c r="M24" s="30"/>
    </row>
    <row r="25" spans="1:13">
      <c r="E25" s="152"/>
      <c r="F25" s="151"/>
      <c r="I25" s="34"/>
      <c r="J25" s="34"/>
      <c r="K25" s="35" t="s">
        <v>18</v>
      </c>
      <c r="L25" s="32"/>
      <c r="M25" s="30"/>
    </row>
    <row r="26" spans="1:13">
      <c r="A26" s="526" t="s">
        <v>235</v>
      </c>
      <c r="B26" s="526"/>
      <c r="C26" s="526"/>
      <c r="D26" s="526"/>
      <c r="E26" s="526"/>
      <c r="F26" s="526"/>
      <c r="G26" s="526"/>
      <c r="H26" s="526"/>
      <c r="I26" s="526"/>
      <c r="K26" s="35" t="s">
        <v>19</v>
      </c>
      <c r="L26" s="37" t="s">
        <v>20</v>
      </c>
      <c r="M26" s="30"/>
    </row>
    <row r="27" spans="1:13" ht="43.5" customHeight="1">
      <c r="A27" s="526" t="s">
        <v>241</v>
      </c>
      <c r="B27" s="526"/>
      <c r="C27" s="526"/>
      <c r="D27" s="526"/>
      <c r="E27" s="526"/>
      <c r="F27" s="526"/>
      <c r="G27" s="526"/>
      <c r="H27" s="526"/>
      <c r="I27" s="526"/>
      <c r="J27" s="149" t="s">
        <v>22</v>
      </c>
      <c r="K27" s="113" t="s">
        <v>34</v>
      </c>
      <c r="L27" s="32"/>
      <c r="M27" s="30"/>
    </row>
    <row r="28" spans="1:13">
      <c r="F28" s="36"/>
      <c r="G28" s="39" t="s">
        <v>23</v>
      </c>
      <c r="H28" s="102" t="s">
        <v>232</v>
      </c>
      <c r="I28" s="103"/>
      <c r="J28" s="42"/>
      <c r="K28" s="32"/>
      <c r="L28" s="32"/>
      <c r="M28" s="30"/>
    </row>
    <row r="29" spans="1:13">
      <c r="F29" s="36"/>
      <c r="G29" s="519" t="s">
        <v>24</v>
      </c>
      <c r="H29" s="519"/>
      <c r="I29" s="114" t="s">
        <v>236</v>
      </c>
      <c r="J29" s="43" t="s">
        <v>237</v>
      </c>
      <c r="K29" s="32" t="s">
        <v>238</v>
      </c>
      <c r="L29" s="32" t="s">
        <v>238</v>
      </c>
      <c r="M29" s="30"/>
    </row>
    <row r="30" spans="1:13">
      <c r="A30" s="494" t="s">
        <v>233</v>
      </c>
      <c r="B30" s="494"/>
      <c r="C30" s="494"/>
      <c r="D30" s="494"/>
      <c r="E30" s="494"/>
      <c r="F30" s="494"/>
      <c r="G30" s="494"/>
      <c r="H30" s="494"/>
      <c r="I30" s="494"/>
      <c r="J30" s="44"/>
      <c r="K30" s="44"/>
      <c r="L30" s="45" t="s">
        <v>25</v>
      </c>
      <c r="M30" s="46"/>
    </row>
    <row r="31" spans="1:13" ht="27" customHeight="1">
      <c r="A31" s="497" t="s">
        <v>26</v>
      </c>
      <c r="B31" s="498"/>
      <c r="C31" s="498"/>
      <c r="D31" s="498"/>
      <c r="E31" s="498"/>
      <c r="F31" s="498"/>
      <c r="G31" s="501" t="s">
        <v>27</v>
      </c>
      <c r="H31" s="503" t="s">
        <v>28</v>
      </c>
      <c r="I31" s="505" t="s">
        <v>29</v>
      </c>
      <c r="J31" s="506"/>
      <c r="K31" s="507" t="s">
        <v>30</v>
      </c>
      <c r="L31" s="509" t="s">
        <v>31</v>
      </c>
      <c r="M31" s="46"/>
    </row>
    <row r="32" spans="1:13" ht="58.5" customHeight="1">
      <c r="A32" s="499"/>
      <c r="B32" s="500"/>
      <c r="C32" s="500"/>
      <c r="D32" s="500"/>
      <c r="E32" s="500"/>
      <c r="F32" s="500"/>
      <c r="G32" s="502"/>
      <c r="H32" s="504"/>
      <c r="I32" s="47" t="s">
        <v>32</v>
      </c>
      <c r="J32" s="48" t="s">
        <v>33</v>
      </c>
      <c r="K32" s="508"/>
      <c r="L32" s="510"/>
    </row>
    <row r="33" spans="1:15">
      <c r="A33" s="516" t="s">
        <v>34</v>
      </c>
      <c r="B33" s="517"/>
      <c r="C33" s="517"/>
      <c r="D33" s="517"/>
      <c r="E33" s="517"/>
      <c r="F33" s="518"/>
      <c r="G33" s="7">
        <v>2</v>
      </c>
      <c r="H33" s="8">
        <v>3</v>
      </c>
      <c r="I33" s="9" t="s">
        <v>35</v>
      </c>
      <c r="J33" s="10" t="s">
        <v>36</v>
      </c>
      <c r="K33" s="11">
        <v>6</v>
      </c>
      <c r="L33" s="11">
        <v>7</v>
      </c>
    </row>
    <row r="34" spans="1:15">
      <c r="A34" s="49">
        <v>2</v>
      </c>
      <c r="B34" s="49"/>
      <c r="C34" s="50"/>
      <c r="D34" s="51"/>
      <c r="E34" s="49"/>
      <c r="F34" s="52"/>
      <c r="G34" s="51" t="s">
        <v>37</v>
      </c>
      <c r="H34" s="7">
        <v>1</v>
      </c>
      <c r="I34" s="115">
        <f>SUM(I35+I46+I65+I86+I93+I113+I139+I158+I168)</f>
        <v>29759</v>
      </c>
      <c r="J34" s="115">
        <f>SUM(J35+J46+J65+J86+J93+J113+J139+J158+J168)</f>
        <v>29759</v>
      </c>
      <c r="K34" s="116">
        <f>SUM(K35+K46+K65+K86+K93+K113+K139+K158+K168)</f>
        <v>29759</v>
      </c>
      <c r="L34" s="115">
        <f>SUM(L35+L46+L65+L86+L93+L113+L139+L158+L168)</f>
        <v>29759</v>
      </c>
      <c r="M34" s="53"/>
      <c r="N34" s="53"/>
      <c r="O34" s="53"/>
    </row>
    <row r="35" spans="1:15" ht="17.25" hidden="1" customHeight="1">
      <c r="A35" s="49">
        <v>2</v>
      </c>
      <c r="B35" s="54">
        <v>1</v>
      </c>
      <c r="C35" s="55"/>
      <c r="D35" s="56"/>
      <c r="E35" s="57"/>
      <c r="F35" s="58"/>
      <c r="G35" s="59" t="s">
        <v>38</v>
      </c>
      <c r="H35" s="7">
        <v>2</v>
      </c>
      <c r="I35" s="115">
        <f>SUM(I36+I42)</f>
        <v>0</v>
      </c>
      <c r="J35" s="115">
        <f>SUM(J36+J42)</f>
        <v>0</v>
      </c>
      <c r="K35" s="117">
        <f>SUM(K36+K42)</f>
        <v>0</v>
      </c>
      <c r="L35" s="118">
        <f>SUM(L36+L42)</f>
        <v>0</v>
      </c>
      <c r="M35"/>
    </row>
    <row r="36" spans="1:15" hidden="1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39</v>
      </c>
      <c r="H36" s="7">
        <v>3</v>
      </c>
      <c r="I36" s="115">
        <f>SUM(I37)</f>
        <v>0</v>
      </c>
      <c r="J36" s="115">
        <f>SUM(J37)</f>
        <v>0</v>
      </c>
      <c r="K36" s="116">
        <f>SUM(K37)</f>
        <v>0</v>
      </c>
      <c r="L36" s="115">
        <f>SUM(L37)</f>
        <v>0</v>
      </c>
    </row>
    <row r="37" spans="1:15" hidden="1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39</v>
      </c>
      <c r="H37" s="7">
        <v>4</v>
      </c>
      <c r="I37" s="115">
        <f>SUM(I38+I40)</f>
        <v>0</v>
      </c>
      <c r="J37" s="115">
        <f t="shared" ref="J37:L38" si="0">SUM(J38)</f>
        <v>0</v>
      </c>
      <c r="K37" s="115">
        <f t="shared" si="0"/>
        <v>0</v>
      </c>
      <c r="L37" s="115">
        <f t="shared" si="0"/>
        <v>0</v>
      </c>
    </row>
    <row r="38" spans="1:15" hidden="1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40</v>
      </c>
      <c r="H38" s="7">
        <v>5</v>
      </c>
      <c r="I38" s="116">
        <f>SUM(I39)</f>
        <v>0</v>
      </c>
      <c r="J38" s="116">
        <f t="shared" si="0"/>
        <v>0</v>
      </c>
      <c r="K38" s="116">
        <f t="shared" si="0"/>
        <v>0</v>
      </c>
      <c r="L38" s="116">
        <f t="shared" si="0"/>
        <v>0</v>
      </c>
    </row>
    <row r="39" spans="1:15" hidden="1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40</v>
      </c>
      <c r="H39" s="7">
        <v>6</v>
      </c>
      <c r="I39" s="119">
        <v>0</v>
      </c>
      <c r="J39" s="120">
        <v>0</v>
      </c>
      <c r="K39" s="120">
        <v>0</v>
      </c>
      <c r="L39" s="120">
        <v>0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41</v>
      </c>
      <c r="H40" s="7">
        <v>7</v>
      </c>
      <c r="I40" s="116">
        <f>I41</f>
        <v>0</v>
      </c>
      <c r="J40" s="116">
        <f>J41</f>
        <v>0</v>
      </c>
      <c r="K40" s="116">
        <f>K41</f>
        <v>0</v>
      </c>
      <c r="L40" s="116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41</v>
      </c>
      <c r="H41" s="7">
        <v>8</v>
      </c>
      <c r="I41" s="120">
        <v>0</v>
      </c>
      <c r="J41" s="121">
        <v>0</v>
      </c>
      <c r="K41" s="120">
        <v>0</v>
      </c>
      <c r="L41" s="121">
        <v>0</v>
      </c>
    </row>
    <row r="42" spans="1:15" hidden="1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42</v>
      </c>
      <c r="H42" s="7">
        <v>9</v>
      </c>
      <c r="I42" s="116">
        <f t="shared" ref="I42:L44" si="1">I43</f>
        <v>0</v>
      </c>
      <c r="J42" s="115">
        <f t="shared" si="1"/>
        <v>0</v>
      </c>
      <c r="K42" s="116">
        <f t="shared" si="1"/>
        <v>0</v>
      </c>
      <c r="L42" s="115">
        <f t="shared" si="1"/>
        <v>0</v>
      </c>
    </row>
    <row r="43" spans="1:15" hidden="1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42</v>
      </c>
      <c r="H43" s="7">
        <v>10</v>
      </c>
      <c r="I43" s="116">
        <f t="shared" si="1"/>
        <v>0</v>
      </c>
      <c r="J43" s="115">
        <f t="shared" si="1"/>
        <v>0</v>
      </c>
      <c r="K43" s="115">
        <f t="shared" si="1"/>
        <v>0</v>
      </c>
      <c r="L43" s="115">
        <f t="shared" si="1"/>
        <v>0</v>
      </c>
    </row>
    <row r="44" spans="1:15" hidden="1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42</v>
      </c>
      <c r="H44" s="7">
        <v>11</v>
      </c>
      <c r="I44" s="115">
        <f t="shared" si="1"/>
        <v>0</v>
      </c>
      <c r="J44" s="115">
        <f t="shared" si="1"/>
        <v>0</v>
      </c>
      <c r="K44" s="115">
        <f t="shared" si="1"/>
        <v>0</v>
      </c>
      <c r="L44" s="115">
        <f t="shared" si="1"/>
        <v>0</v>
      </c>
    </row>
    <row r="45" spans="1:15" hidden="1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42</v>
      </c>
      <c r="H45" s="7">
        <v>12</v>
      </c>
      <c r="I45" s="121">
        <v>0</v>
      </c>
      <c r="J45" s="120">
        <v>0</v>
      </c>
      <c r="K45" s="120">
        <v>0</v>
      </c>
      <c r="L45" s="120">
        <v>0</v>
      </c>
    </row>
    <row r="46" spans="1:15">
      <c r="A46" s="65">
        <v>2</v>
      </c>
      <c r="B46" s="66">
        <v>2</v>
      </c>
      <c r="C46" s="55"/>
      <c r="D46" s="56"/>
      <c r="E46" s="57"/>
      <c r="F46" s="58"/>
      <c r="G46" s="59" t="s">
        <v>43</v>
      </c>
      <c r="H46" s="7">
        <v>13</v>
      </c>
      <c r="I46" s="122">
        <f t="shared" ref="I46:L48" si="2">I47</f>
        <v>29759</v>
      </c>
      <c r="J46" s="123">
        <f t="shared" si="2"/>
        <v>29759</v>
      </c>
      <c r="K46" s="122">
        <f t="shared" si="2"/>
        <v>29759</v>
      </c>
      <c r="L46" s="122">
        <f t="shared" si="2"/>
        <v>29759</v>
      </c>
    </row>
    <row r="47" spans="1:15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43</v>
      </c>
      <c r="H47" s="7">
        <v>14</v>
      </c>
      <c r="I47" s="115">
        <f t="shared" si="2"/>
        <v>29759</v>
      </c>
      <c r="J47" s="116">
        <f t="shared" si="2"/>
        <v>29759</v>
      </c>
      <c r="K47" s="115">
        <f t="shared" si="2"/>
        <v>29759</v>
      </c>
      <c r="L47" s="116">
        <f t="shared" si="2"/>
        <v>29759</v>
      </c>
    </row>
    <row r="48" spans="1:15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43</v>
      </c>
      <c r="H48" s="7">
        <v>15</v>
      </c>
      <c r="I48" s="115">
        <f t="shared" si="2"/>
        <v>29759</v>
      </c>
      <c r="J48" s="116">
        <f t="shared" si="2"/>
        <v>29759</v>
      </c>
      <c r="K48" s="118">
        <f t="shared" si="2"/>
        <v>29759</v>
      </c>
      <c r="L48" s="118">
        <f t="shared" si="2"/>
        <v>29759</v>
      </c>
    </row>
    <row r="49" spans="1:13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43</v>
      </c>
      <c r="H49" s="7">
        <v>16</v>
      </c>
      <c r="I49" s="124">
        <f>SUM(I50:I64)</f>
        <v>29759</v>
      </c>
      <c r="J49" s="124">
        <f>SUM(J50:J64)</f>
        <v>29759</v>
      </c>
      <c r="K49" s="125">
        <f>SUM(K50:K64)</f>
        <v>29759</v>
      </c>
      <c r="L49" s="125">
        <f>SUM(L50:L64)</f>
        <v>29759</v>
      </c>
    </row>
    <row r="50" spans="1:13" hidden="1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44</v>
      </c>
      <c r="H50" s="7">
        <v>17</v>
      </c>
      <c r="I50" s="120">
        <v>0</v>
      </c>
      <c r="J50" s="120">
        <v>0</v>
      </c>
      <c r="K50" s="120">
        <v>0</v>
      </c>
      <c r="L50" s="120">
        <v>0</v>
      </c>
    </row>
    <row r="51" spans="1:13" ht="25.5" hidden="1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45</v>
      </c>
      <c r="H51" s="7">
        <v>18</v>
      </c>
      <c r="I51" s="120">
        <v>0</v>
      </c>
      <c r="J51" s="120">
        <v>0</v>
      </c>
      <c r="K51" s="120">
        <v>0</v>
      </c>
      <c r="L51" s="120">
        <v>0</v>
      </c>
      <c r="M51"/>
    </row>
    <row r="52" spans="1:13" ht="25.5" hidden="1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46</v>
      </c>
      <c r="H52" s="7">
        <v>19</v>
      </c>
      <c r="I52" s="120">
        <v>0</v>
      </c>
      <c r="J52" s="120">
        <v>0</v>
      </c>
      <c r="K52" s="120">
        <v>0</v>
      </c>
      <c r="L52" s="120">
        <v>0</v>
      </c>
      <c r="M52"/>
    </row>
    <row r="53" spans="1:13" ht="25.5" hidden="1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47</v>
      </c>
      <c r="H53" s="7">
        <v>20</v>
      </c>
      <c r="I53" s="120">
        <v>0</v>
      </c>
      <c r="J53" s="120">
        <v>0</v>
      </c>
      <c r="K53" s="120">
        <v>0</v>
      </c>
      <c r="L53" s="120">
        <v>0</v>
      </c>
      <c r="M53"/>
    </row>
    <row r="54" spans="1:13" ht="25.5" hidden="1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48</v>
      </c>
      <c r="H54" s="7">
        <v>21</v>
      </c>
      <c r="I54" s="120">
        <v>0</v>
      </c>
      <c r="J54" s="120">
        <v>0</v>
      </c>
      <c r="K54" s="120">
        <v>0</v>
      </c>
      <c r="L54" s="120">
        <v>0</v>
      </c>
      <c r="M54"/>
    </row>
    <row r="55" spans="1:13" hidden="1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49</v>
      </c>
      <c r="H55" s="7">
        <v>22</v>
      </c>
      <c r="I55" s="121">
        <v>0</v>
      </c>
      <c r="J55" s="120">
        <v>0</v>
      </c>
      <c r="K55" s="120">
        <v>0</v>
      </c>
      <c r="L55" s="120">
        <v>0</v>
      </c>
    </row>
    <row r="56" spans="1:13" ht="25.5" hidden="1" customHeight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50</v>
      </c>
      <c r="H56" s="7">
        <v>23</v>
      </c>
      <c r="I56" s="126">
        <v>0</v>
      </c>
      <c r="J56" s="120">
        <v>0</v>
      </c>
      <c r="K56" s="120">
        <v>0</v>
      </c>
      <c r="L56" s="120">
        <v>0</v>
      </c>
      <c r="M56"/>
    </row>
    <row r="57" spans="1:13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51</v>
      </c>
      <c r="H57" s="7">
        <v>24</v>
      </c>
      <c r="I57" s="121">
        <v>0</v>
      </c>
      <c r="J57" s="121">
        <v>0</v>
      </c>
      <c r="K57" s="121">
        <v>0</v>
      </c>
      <c r="L57" s="121">
        <v>0</v>
      </c>
      <c r="M57"/>
    </row>
    <row r="58" spans="1:13" ht="25.5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52</v>
      </c>
      <c r="H58" s="7">
        <v>25</v>
      </c>
      <c r="I58" s="121">
        <v>14420</v>
      </c>
      <c r="J58" s="120">
        <v>14420</v>
      </c>
      <c r="K58" s="120">
        <v>14420</v>
      </c>
      <c r="L58" s="120">
        <v>14420</v>
      </c>
      <c r="M58"/>
    </row>
    <row r="59" spans="1:13" hidden="1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53</v>
      </c>
      <c r="H59" s="7">
        <v>26</v>
      </c>
      <c r="I59" s="121">
        <v>0</v>
      </c>
      <c r="J59" s="120">
        <v>0</v>
      </c>
      <c r="K59" s="120">
        <v>0</v>
      </c>
      <c r="L59" s="120">
        <v>0</v>
      </c>
    </row>
    <row r="60" spans="1:13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54</v>
      </c>
      <c r="H60" s="7">
        <v>27</v>
      </c>
      <c r="I60" s="121">
        <v>0</v>
      </c>
      <c r="J60" s="121">
        <v>0</v>
      </c>
      <c r="K60" s="121">
        <v>0</v>
      </c>
      <c r="L60" s="121">
        <v>0</v>
      </c>
      <c r="M60"/>
    </row>
    <row r="61" spans="1:13" hidden="1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55</v>
      </c>
      <c r="H61" s="7">
        <v>28</v>
      </c>
      <c r="I61" s="121">
        <v>0</v>
      </c>
      <c r="J61" s="120">
        <v>0</v>
      </c>
      <c r="K61" s="120">
        <v>0</v>
      </c>
      <c r="L61" s="120">
        <v>0</v>
      </c>
    </row>
    <row r="62" spans="1:13" ht="25.5" hidden="1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56</v>
      </c>
      <c r="H62" s="7">
        <v>29</v>
      </c>
      <c r="I62" s="121">
        <v>0</v>
      </c>
      <c r="J62" s="120">
        <v>0</v>
      </c>
      <c r="K62" s="120">
        <v>0</v>
      </c>
      <c r="L62" s="120">
        <v>0</v>
      </c>
      <c r="M62"/>
    </row>
    <row r="63" spans="1:13" hidden="1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57</v>
      </c>
      <c r="H63" s="7">
        <v>30</v>
      </c>
      <c r="I63" s="121">
        <v>0</v>
      </c>
      <c r="J63" s="120">
        <v>0</v>
      </c>
      <c r="K63" s="120">
        <v>0</v>
      </c>
      <c r="L63" s="120">
        <v>0</v>
      </c>
    </row>
    <row r="64" spans="1:13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58</v>
      </c>
      <c r="H64" s="7">
        <v>31</v>
      </c>
      <c r="I64" s="121">
        <v>15339</v>
      </c>
      <c r="J64" s="120">
        <v>15339</v>
      </c>
      <c r="K64" s="120">
        <v>15339</v>
      </c>
      <c r="L64" s="120">
        <v>15339</v>
      </c>
    </row>
    <row r="65" spans="1:15" hidden="1">
      <c r="A65" s="79">
        <v>2</v>
      </c>
      <c r="B65" s="80">
        <v>3</v>
      </c>
      <c r="C65" s="54"/>
      <c r="D65" s="55"/>
      <c r="E65" s="55"/>
      <c r="F65" s="58"/>
      <c r="G65" s="81" t="s">
        <v>59</v>
      </c>
      <c r="H65" s="7">
        <v>32</v>
      </c>
      <c r="I65" s="122">
        <f>I66+I82</f>
        <v>0</v>
      </c>
      <c r="J65" s="122">
        <f>J66+J82</f>
        <v>0</v>
      </c>
      <c r="K65" s="122">
        <f>K66+K82</f>
        <v>0</v>
      </c>
      <c r="L65" s="122">
        <f>L66+L82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60</v>
      </c>
      <c r="H66" s="7">
        <v>33</v>
      </c>
      <c r="I66" s="115">
        <f>SUM(I67+I72+I77)</f>
        <v>0</v>
      </c>
      <c r="J66" s="127">
        <f>SUM(J67+J72+J77)</f>
        <v>0</v>
      </c>
      <c r="K66" s="116">
        <f>SUM(K67+K72+K77)</f>
        <v>0</v>
      </c>
      <c r="L66" s="115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61</v>
      </c>
      <c r="H67" s="7">
        <v>34</v>
      </c>
      <c r="I67" s="115">
        <f>I68</f>
        <v>0</v>
      </c>
      <c r="J67" s="127">
        <f>J68</f>
        <v>0</v>
      </c>
      <c r="K67" s="116">
        <f>K68</f>
        <v>0</v>
      </c>
      <c r="L67" s="115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61</v>
      </c>
      <c r="H68" s="7">
        <v>35</v>
      </c>
      <c r="I68" s="115">
        <f>SUM(I69:I71)</f>
        <v>0</v>
      </c>
      <c r="J68" s="127">
        <f>SUM(J69:J71)</f>
        <v>0</v>
      </c>
      <c r="K68" s="116">
        <f>SUM(K69:K71)</f>
        <v>0</v>
      </c>
      <c r="L68" s="115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62</v>
      </c>
      <c r="H69" s="7">
        <v>36</v>
      </c>
      <c r="I69" s="121">
        <v>0</v>
      </c>
      <c r="J69" s="121">
        <v>0</v>
      </c>
      <c r="K69" s="121">
        <v>0</v>
      </c>
      <c r="L69" s="121">
        <v>0</v>
      </c>
      <c r="M69" s="82"/>
      <c r="N69" s="82"/>
      <c r="O69" s="82"/>
    </row>
    <row r="70" spans="1:15" ht="25.5" hidden="1" customHeight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63</v>
      </c>
      <c r="H70" s="7">
        <v>37</v>
      </c>
      <c r="I70" s="119">
        <v>0</v>
      </c>
      <c r="J70" s="119">
        <v>0</v>
      </c>
      <c r="K70" s="119">
        <v>0</v>
      </c>
      <c r="L70" s="119">
        <v>0</v>
      </c>
      <c r="M70"/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64</v>
      </c>
      <c r="H71" s="7">
        <v>38</v>
      </c>
      <c r="I71" s="121">
        <v>0</v>
      </c>
      <c r="J71" s="121">
        <v>0</v>
      </c>
      <c r="K71" s="121">
        <v>0</v>
      </c>
      <c r="L71" s="121">
        <v>0</v>
      </c>
    </row>
    <row r="72" spans="1:15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65</v>
      </c>
      <c r="H72" s="7">
        <v>39</v>
      </c>
      <c r="I72" s="122">
        <f>I73</f>
        <v>0</v>
      </c>
      <c r="J72" s="128">
        <f>J73</f>
        <v>0</v>
      </c>
      <c r="K72" s="123">
        <f>K73</f>
        <v>0</v>
      </c>
      <c r="L72" s="123">
        <f>L73</f>
        <v>0</v>
      </c>
      <c r="M72"/>
    </row>
    <row r="73" spans="1:15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65</v>
      </c>
      <c r="H73" s="7">
        <v>40</v>
      </c>
      <c r="I73" s="118">
        <f>SUM(I74:I76)</f>
        <v>0</v>
      </c>
      <c r="J73" s="129">
        <f>SUM(J74:J76)</f>
        <v>0</v>
      </c>
      <c r="K73" s="117">
        <f>SUM(K74:K76)</f>
        <v>0</v>
      </c>
      <c r="L73" s="116">
        <f>SUM(L74:L76)</f>
        <v>0</v>
      </c>
      <c r="M73"/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62</v>
      </c>
      <c r="H74" s="7">
        <v>41</v>
      </c>
      <c r="I74" s="121">
        <v>0</v>
      </c>
      <c r="J74" s="121">
        <v>0</v>
      </c>
      <c r="K74" s="121">
        <v>0</v>
      </c>
      <c r="L74" s="121">
        <v>0</v>
      </c>
      <c r="M74" s="82"/>
      <c r="N74" s="82"/>
      <c r="O74" s="82"/>
    </row>
    <row r="75" spans="1:15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63</v>
      </c>
      <c r="H75" s="7">
        <v>42</v>
      </c>
      <c r="I75" s="121">
        <v>0</v>
      </c>
      <c r="J75" s="121">
        <v>0</v>
      </c>
      <c r="K75" s="121">
        <v>0</v>
      </c>
      <c r="L75" s="121">
        <v>0</v>
      </c>
      <c r="M75"/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64</v>
      </c>
      <c r="H76" s="7">
        <v>43</v>
      </c>
      <c r="I76" s="121">
        <v>0</v>
      </c>
      <c r="J76" s="121">
        <v>0</v>
      </c>
      <c r="K76" s="121">
        <v>0</v>
      </c>
      <c r="L76" s="121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66</v>
      </c>
      <c r="H77" s="7">
        <v>44</v>
      </c>
      <c r="I77" s="115">
        <f>I78</f>
        <v>0</v>
      </c>
      <c r="J77" s="127">
        <f>J78</f>
        <v>0</v>
      </c>
      <c r="K77" s="116">
        <f>K78</f>
        <v>0</v>
      </c>
      <c r="L77" s="116">
        <f>L78</f>
        <v>0</v>
      </c>
      <c r="M77"/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67</v>
      </c>
      <c r="H78" s="7">
        <v>45</v>
      </c>
      <c r="I78" s="115">
        <f>SUM(I79:I81)</f>
        <v>0</v>
      </c>
      <c r="J78" s="127">
        <f>SUM(J79:J81)</f>
        <v>0</v>
      </c>
      <c r="K78" s="116">
        <f>SUM(K79:K81)</f>
        <v>0</v>
      </c>
      <c r="L78" s="116">
        <f>SUM(L79:L81)</f>
        <v>0</v>
      </c>
      <c r="M78"/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68</v>
      </c>
      <c r="H79" s="7">
        <v>46</v>
      </c>
      <c r="I79" s="119">
        <v>0</v>
      </c>
      <c r="J79" s="119">
        <v>0</v>
      </c>
      <c r="K79" s="119">
        <v>0</v>
      </c>
      <c r="L79" s="119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69</v>
      </c>
      <c r="H80" s="7">
        <v>47</v>
      </c>
      <c r="I80" s="121">
        <v>0</v>
      </c>
      <c r="J80" s="121">
        <v>0</v>
      </c>
      <c r="K80" s="121">
        <v>0</v>
      </c>
      <c r="L80" s="121">
        <v>0</v>
      </c>
    </row>
    <row r="81" spans="1:12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70</v>
      </c>
      <c r="H81" s="7">
        <v>48</v>
      </c>
      <c r="I81" s="119">
        <v>0</v>
      </c>
      <c r="J81" s="119">
        <v>0</v>
      </c>
      <c r="K81" s="119">
        <v>0</v>
      </c>
      <c r="L81" s="119">
        <v>0</v>
      </c>
    </row>
    <row r="82" spans="1:12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71</v>
      </c>
      <c r="H82" s="7">
        <v>49</v>
      </c>
      <c r="I82" s="115">
        <f t="shared" ref="I82:L83" si="3">I83</f>
        <v>0</v>
      </c>
      <c r="J82" s="115">
        <f t="shared" si="3"/>
        <v>0</v>
      </c>
      <c r="K82" s="115">
        <f t="shared" si="3"/>
        <v>0</v>
      </c>
      <c r="L82" s="115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71</v>
      </c>
      <c r="H83" s="7">
        <v>50</v>
      </c>
      <c r="I83" s="115">
        <f t="shared" si="3"/>
        <v>0</v>
      </c>
      <c r="J83" s="115">
        <f t="shared" si="3"/>
        <v>0</v>
      </c>
      <c r="K83" s="115">
        <f t="shared" si="3"/>
        <v>0</v>
      </c>
      <c r="L83" s="115">
        <f t="shared" si="3"/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71</v>
      </c>
      <c r="H84" s="7">
        <v>51</v>
      </c>
      <c r="I84" s="115">
        <f>SUM(I85)</f>
        <v>0</v>
      </c>
      <c r="J84" s="115">
        <f>SUM(J85)</f>
        <v>0</v>
      </c>
      <c r="K84" s="115">
        <f>SUM(K85)</f>
        <v>0</v>
      </c>
      <c r="L84" s="115">
        <f>SUM(L85)</f>
        <v>0</v>
      </c>
    </row>
    <row r="85" spans="1:12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71</v>
      </c>
      <c r="H85" s="7">
        <v>52</v>
      </c>
      <c r="I85" s="121">
        <v>0</v>
      </c>
      <c r="J85" s="121">
        <v>0</v>
      </c>
      <c r="K85" s="121">
        <v>0</v>
      </c>
      <c r="L85" s="121">
        <v>0</v>
      </c>
    </row>
    <row r="86" spans="1:12" hidden="1">
      <c r="A86" s="49">
        <v>2</v>
      </c>
      <c r="B86" s="50">
        <v>4</v>
      </c>
      <c r="C86" s="50"/>
      <c r="D86" s="50"/>
      <c r="E86" s="50"/>
      <c r="F86" s="52"/>
      <c r="G86" s="83" t="s">
        <v>72</v>
      </c>
      <c r="H86" s="7">
        <v>53</v>
      </c>
      <c r="I86" s="115">
        <f t="shared" ref="I86:L88" si="4">I87</f>
        <v>0</v>
      </c>
      <c r="J86" s="127">
        <f t="shared" si="4"/>
        <v>0</v>
      </c>
      <c r="K86" s="116">
        <f t="shared" si="4"/>
        <v>0</v>
      </c>
      <c r="L86" s="116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73</v>
      </c>
      <c r="H87" s="7">
        <v>54</v>
      </c>
      <c r="I87" s="115">
        <f t="shared" si="4"/>
        <v>0</v>
      </c>
      <c r="J87" s="127">
        <f t="shared" si="4"/>
        <v>0</v>
      </c>
      <c r="K87" s="116">
        <f t="shared" si="4"/>
        <v>0</v>
      </c>
      <c r="L87" s="116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73</v>
      </c>
      <c r="H88" s="7">
        <v>55</v>
      </c>
      <c r="I88" s="115">
        <f t="shared" si="4"/>
        <v>0</v>
      </c>
      <c r="J88" s="127">
        <f t="shared" si="4"/>
        <v>0</v>
      </c>
      <c r="K88" s="116">
        <f t="shared" si="4"/>
        <v>0</v>
      </c>
      <c r="L88" s="116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73</v>
      </c>
      <c r="H89" s="7">
        <v>56</v>
      </c>
      <c r="I89" s="115">
        <f>SUM(I90:I92)</f>
        <v>0</v>
      </c>
      <c r="J89" s="127">
        <f>SUM(J90:J92)</f>
        <v>0</v>
      </c>
      <c r="K89" s="116">
        <f>SUM(K90:K92)</f>
        <v>0</v>
      </c>
      <c r="L89" s="116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74</v>
      </c>
      <c r="H90" s="7">
        <v>57</v>
      </c>
      <c r="I90" s="121">
        <v>0</v>
      </c>
      <c r="J90" s="121">
        <v>0</v>
      </c>
      <c r="K90" s="121">
        <v>0</v>
      </c>
      <c r="L90" s="121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75</v>
      </c>
      <c r="H91" s="7">
        <v>58</v>
      </c>
      <c r="I91" s="121">
        <v>0</v>
      </c>
      <c r="J91" s="121">
        <v>0</v>
      </c>
      <c r="K91" s="121">
        <v>0</v>
      </c>
      <c r="L91" s="121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76</v>
      </c>
      <c r="H92" s="7">
        <v>59</v>
      </c>
      <c r="I92" s="121">
        <v>0</v>
      </c>
      <c r="J92" s="121">
        <v>0</v>
      </c>
      <c r="K92" s="121">
        <v>0</v>
      </c>
      <c r="L92" s="121">
        <v>0</v>
      </c>
    </row>
    <row r="93" spans="1:12" hidden="1">
      <c r="A93" s="49">
        <v>2</v>
      </c>
      <c r="B93" s="50">
        <v>5</v>
      </c>
      <c r="C93" s="49"/>
      <c r="D93" s="50"/>
      <c r="E93" s="50"/>
      <c r="F93" s="85"/>
      <c r="G93" s="51" t="s">
        <v>77</v>
      </c>
      <c r="H93" s="7">
        <v>60</v>
      </c>
      <c r="I93" s="115">
        <f>SUM(I94+I99+I104)</f>
        <v>0</v>
      </c>
      <c r="J93" s="127">
        <f>SUM(J94+J99+J104)</f>
        <v>0</v>
      </c>
      <c r="K93" s="116">
        <f>SUM(K94+K99+K104)</f>
        <v>0</v>
      </c>
      <c r="L93" s="116">
        <f>SUM(L94+L99+L104)</f>
        <v>0</v>
      </c>
    </row>
    <row r="94" spans="1:12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78</v>
      </c>
      <c r="H94" s="7">
        <v>61</v>
      </c>
      <c r="I94" s="122">
        <f t="shared" ref="I94:L95" si="5">I95</f>
        <v>0</v>
      </c>
      <c r="J94" s="128">
        <f t="shared" si="5"/>
        <v>0</v>
      </c>
      <c r="K94" s="123">
        <f t="shared" si="5"/>
        <v>0</v>
      </c>
      <c r="L94" s="123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78</v>
      </c>
      <c r="H95" s="7">
        <v>62</v>
      </c>
      <c r="I95" s="115">
        <f t="shared" si="5"/>
        <v>0</v>
      </c>
      <c r="J95" s="127">
        <f t="shared" si="5"/>
        <v>0</v>
      </c>
      <c r="K95" s="116">
        <f t="shared" si="5"/>
        <v>0</v>
      </c>
      <c r="L95" s="116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78</v>
      </c>
      <c r="H96" s="7">
        <v>63</v>
      </c>
      <c r="I96" s="115">
        <f>SUM(I97:I98)</f>
        <v>0</v>
      </c>
      <c r="J96" s="127">
        <f>SUM(J97:J98)</f>
        <v>0</v>
      </c>
      <c r="K96" s="116">
        <f>SUM(K97:K98)</f>
        <v>0</v>
      </c>
      <c r="L96" s="116">
        <f>SUM(L97:L98)</f>
        <v>0</v>
      </c>
    </row>
    <row r="97" spans="1:19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79</v>
      </c>
      <c r="H97" s="7">
        <v>64</v>
      </c>
      <c r="I97" s="121">
        <v>0</v>
      </c>
      <c r="J97" s="121">
        <v>0</v>
      </c>
      <c r="K97" s="121">
        <v>0</v>
      </c>
      <c r="L97" s="121">
        <v>0</v>
      </c>
      <c r="M97"/>
    </row>
    <row r="98" spans="1:19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80</v>
      </c>
      <c r="H98" s="7">
        <v>65</v>
      </c>
      <c r="I98" s="121">
        <v>0</v>
      </c>
      <c r="J98" s="121">
        <v>0</v>
      </c>
      <c r="K98" s="121">
        <v>0</v>
      </c>
      <c r="L98" s="121">
        <v>0</v>
      </c>
      <c r="M98"/>
    </row>
    <row r="99" spans="1:19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81</v>
      </c>
      <c r="H99" s="7">
        <v>66</v>
      </c>
      <c r="I99" s="115">
        <f t="shared" ref="I99:L100" si="6">I100</f>
        <v>0</v>
      </c>
      <c r="J99" s="127">
        <f t="shared" si="6"/>
        <v>0</v>
      </c>
      <c r="K99" s="116">
        <f t="shared" si="6"/>
        <v>0</v>
      </c>
      <c r="L99" s="115">
        <f t="shared" si="6"/>
        <v>0</v>
      </c>
    </row>
    <row r="100" spans="1:19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81</v>
      </c>
      <c r="H100" s="7">
        <v>67</v>
      </c>
      <c r="I100" s="115">
        <f t="shared" si="6"/>
        <v>0</v>
      </c>
      <c r="J100" s="127">
        <f t="shared" si="6"/>
        <v>0</v>
      </c>
      <c r="K100" s="116">
        <f t="shared" si="6"/>
        <v>0</v>
      </c>
      <c r="L100" s="115">
        <f t="shared" si="6"/>
        <v>0</v>
      </c>
    </row>
    <row r="101" spans="1:19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81</v>
      </c>
      <c r="H101" s="7">
        <v>68</v>
      </c>
      <c r="I101" s="115">
        <f>SUM(I102:I103)</f>
        <v>0</v>
      </c>
      <c r="J101" s="127">
        <f>SUM(J102:J103)</f>
        <v>0</v>
      </c>
      <c r="K101" s="116">
        <f>SUM(K102:K103)</f>
        <v>0</v>
      </c>
      <c r="L101" s="115">
        <f>SUM(L102:L103)</f>
        <v>0</v>
      </c>
    </row>
    <row r="102" spans="1:19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82</v>
      </c>
      <c r="H102" s="7">
        <v>69</v>
      </c>
      <c r="I102" s="121">
        <v>0</v>
      </c>
      <c r="J102" s="121">
        <v>0</v>
      </c>
      <c r="K102" s="121">
        <v>0</v>
      </c>
      <c r="L102" s="121">
        <v>0</v>
      </c>
      <c r="M102"/>
    </row>
    <row r="103" spans="1:19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83</v>
      </c>
      <c r="H103" s="7">
        <v>70</v>
      </c>
      <c r="I103" s="121">
        <v>0</v>
      </c>
      <c r="J103" s="121">
        <v>0</v>
      </c>
      <c r="K103" s="121">
        <v>0</v>
      </c>
      <c r="L103" s="121">
        <v>0</v>
      </c>
      <c r="M103"/>
    </row>
    <row r="104" spans="1:19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84</v>
      </c>
      <c r="H104" s="7">
        <v>71</v>
      </c>
      <c r="I104" s="115">
        <f>I105+I109</f>
        <v>0</v>
      </c>
      <c r="J104" s="115">
        <f>J105+J109</f>
        <v>0</v>
      </c>
      <c r="K104" s="115">
        <f>K105+K109</f>
        <v>0</v>
      </c>
      <c r="L104" s="115">
        <f>L105+L109</f>
        <v>0</v>
      </c>
      <c r="M104"/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85</v>
      </c>
      <c r="H105" s="7">
        <v>72</v>
      </c>
      <c r="I105" s="115">
        <f>I106</f>
        <v>0</v>
      </c>
      <c r="J105" s="127">
        <f>J106</f>
        <v>0</v>
      </c>
      <c r="K105" s="116">
        <f>K106</f>
        <v>0</v>
      </c>
      <c r="L105" s="115">
        <f>L106</f>
        <v>0</v>
      </c>
      <c r="M105"/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85</v>
      </c>
      <c r="H106" s="7">
        <v>73</v>
      </c>
      <c r="I106" s="118">
        <f>SUM(I107:I108)</f>
        <v>0</v>
      </c>
      <c r="J106" s="129">
        <f>SUM(J107:J108)</f>
        <v>0</v>
      </c>
      <c r="K106" s="117">
        <f>SUM(K107:K108)</f>
        <v>0</v>
      </c>
      <c r="L106" s="118">
        <f>SUM(L107:L108)</f>
        <v>0</v>
      </c>
      <c r="M106"/>
    </row>
    <row r="107" spans="1:19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85</v>
      </c>
      <c r="H107" s="7">
        <v>74</v>
      </c>
      <c r="I107" s="121">
        <v>0</v>
      </c>
      <c r="J107" s="121">
        <v>0</v>
      </c>
      <c r="K107" s="121">
        <v>0</v>
      </c>
      <c r="L107" s="121">
        <v>0</v>
      </c>
      <c r="M107"/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86</v>
      </c>
      <c r="H108" s="7">
        <v>75</v>
      </c>
      <c r="I108" s="121">
        <v>0</v>
      </c>
      <c r="J108" s="121">
        <v>0</v>
      </c>
      <c r="K108" s="121">
        <v>0</v>
      </c>
      <c r="L108" s="121">
        <v>0</v>
      </c>
      <c r="M108"/>
      <c r="S108" s="146"/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87</v>
      </c>
      <c r="H109" s="7">
        <v>76</v>
      </c>
      <c r="I109" s="116">
        <f>I110</f>
        <v>0</v>
      </c>
      <c r="J109" s="115">
        <f>J110</f>
        <v>0</v>
      </c>
      <c r="K109" s="115">
        <f>K110</f>
        <v>0</v>
      </c>
      <c r="L109" s="115">
        <f>L110</f>
        <v>0</v>
      </c>
      <c r="M109"/>
    </row>
    <row r="110" spans="1:19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87</v>
      </c>
      <c r="H110" s="7">
        <v>77</v>
      </c>
      <c r="I110" s="118">
        <f>SUM(I111:I112)</f>
        <v>0</v>
      </c>
      <c r="J110" s="118">
        <f>SUM(J111:J112)</f>
        <v>0</v>
      </c>
      <c r="K110" s="118">
        <f>SUM(K111:K112)</f>
        <v>0</v>
      </c>
      <c r="L110" s="118">
        <f>SUM(L111:L112)</f>
        <v>0</v>
      </c>
      <c r="M110"/>
    </row>
    <row r="111" spans="1:19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87</v>
      </c>
      <c r="H111" s="7">
        <v>78</v>
      </c>
      <c r="I111" s="121">
        <v>0</v>
      </c>
      <c r="J111" s="121">
        <v>0</v>
      </c>
      <c r="K111" s="121">
        <v>0</v>
      </c>
      <c r="L111" s="121">
        <v>0</v>
      </c>
      <c r="M111"/>
    </row>
    <row r="112" spans="1:19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88</v>
      </c>
      <c r="H112" s="7">
        <v>79</v>
      </c>
      <c r="I112" s="121">
        <v>0</v>
      </c>
      <c r="J112" s="121">
        <v>0</v>
      </c>
      <c r="K112" s="121">
        <v>0</v>
      </c>
      <c r="L112" s="121">
        <v>0</v>
      </c>
    </row>
    <row r="113" spans="1:13" hidden="1">
      <c r="A113" s="83">
        <v>2</v>
      </c>
      <c r="B113" s="49">
        <v>6</v>
      </c>
      <c r="C113" s="50"/>
      <c r="D113" s="51"/>
      <c r="E113" s="49"/>
      <c r="F113" s="85"/>
      <c r="G113" s="88" t="s">
        <v>89</v>
      </c>
      <c r="H113" s="7">
        <v>80</v>
      </c>
      <c r="I113" s="115">
        <f>SUM(I114+I119+I123+I127+I131+I135)</f>
        <v>0</v>
      </c>
      <c r="J113" s="115">
        <f>SUM(J114+J119+J123+J127+J131+J135)</f>
        <v>0</v>
      </c>
      <c r="K113" s="115">
        <f>SUM(K114+K119+K123+K127+K131+K135)</f>
        <v>0</v>
      </c>
      <c r="L113" s="115">
        <f>SUM(L114+L119+L123+L127+L131+L135)</f>
        <v>0</v>
      </c>
    </row>
    <row r="114" spans="1:13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90</v>
      </c>
      <c r="H114" s="7">
        <v>81</v>
      </c>
      <c r="I114" s="118">
        <f t="shared" ref="I114:L115" si="7">I115</f>
        <v>0</v>
      </c>
      <c r="J114" s="129">
        <f t="shared" si="7"/>
        <v>0</v>
      </c>
      <c r="K114" s="117">
        <f t="shared" si="7"/>
        <v>0</v>
      </c>
      <c r="L114" s="118">
        <f t="shared" si="7"/>
        <v>0</v>
      </c>
    </row>
    <row r="115" spans="1:13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90</v>
      </c>
      <c r="H115" s="7">
        <v>82</v>
      </c>
      <c r="I115" s="115">
        <f t="shared" si="7"/>
        <v>0</v>
      </c>
      <c r="J115" s="127">
        <f t="shared" si="7"/>
        <v>0</v>
      </c>
      <c r="K115" s="116">
        <f t="shared" si="7"/>
        <v>0</v>
      </c>
      <c r="L115" s="115">
        <f t="shared" si="7"/>
        <v>0</v>
      </c>
    </row>
    <row r="116" spans="1:13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90</v>
      </c>
      <c r="H116" s="7">
        <v>83</v>
      </c>
      <c r="I116" s="115">
        <f>SUM(I117:I118)</f>
        <v>0</v>
      </c>
      <c r="J116" s="127">
        <f>SUM(J117:J118)</f>
        <v>0</v>
      </c>
      <c r="K116" s="116">
        <f>SUM(K117:K118)</f>
        <v>0</v>
      </c>
      <c r="L116" s="115">
        <f>SUM(L117:L118)</f>
        <v>0</v>
      </c>
    </row>
    <row r="117" spans="1:13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91</v>
      </c>
      <c r="H117" s="7">
        <v>84</v>
      </c>
      <c r="I117" s="121">
        <v>0</v>
      </c>
      <c r="J117" s="121">
        <v>0</v>
      </c>
      <c r="K117" s="121">
        <v>0</v>
      </c>
      <c r="L117" s="121">
        <v>0</v>
      </c>
    </row>
    <row r="118" spans="1:13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92</v>
      </c>
      <c r="H118" s="7">
        <v>85</v>
      </c>
      <c r="I118" s="119">
        <v>0</v>
      </c>
      <c r="J118" s="119">
        <v>0</v>
      </c>
      <c r="K118" s="119">
        <v>0</v>
      </c>
      <c r="L118" s="119">
        <v>0</v>
      </c>
    </row>
    <row r="119" spans="1:13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93</v>
      </c>
      <c r="H119" s="7">
        <v>86</v>
      </c>
      <c r="I119" s="115">
        <f t="shared" ref="I119:L121" si="8">I120</f>
        <v>0</v>
      </c>
      <c r="J119" s="127">
        <f t="shared" si="8"/>
        <v>0</v>
      </c>
      <c r="K119" s="116">
        <f t="shared" si="8"/>
        <v>0</v>
      </c>
      <c r="L119" s="115">
        <f t="shared" si="8"/>
        <v>0</v>
      </c>
      <c r="M119"/>
    </row>
    <row r="120" spans="1:13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93</v>
      </c>
      <c r="H120" s="7">
        <v>87</v>
      </c>
      <c r="I120" s="115">
        <f t="shared" si="8"/>
        <v>0</v>
      </c>
      <c r="J120" s="127">
        <f t="shared" si="8"/>
        <v>0</v>
      </c>
      <c r="K120" s="116">
        <f t="shared" si="8"/>
        <v>0</v>
      </c>
      <c r="L120" s="115">
        <f t="shared" si="8"/>
        <v>0</v>
      </c>
      <c r="M120"/>
    </row>
    <row r="121" spans="1:13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93</v>
      </c>
      <c r="H121" s="7">
        <v>88</v>
      </c>
      <c r="I121" s="130">
        <f t="shared" si="8"/>
        <v>0</v>
      </c>
      <c r="J121" s="131">
        <f t="shared" si="8"/>
        <v>0</v>
      </c>
      <c r="K121" s="132">
        <f t="shared" si="8"/>
        <v>0</v>
      </c>
      <c r="L121" s="130">
        <f t="shared" si="8"/>
        <v>0</v>
      </c>
      <c r="M121"/>
    </row>
    <row r="122" spans="1:13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93</v>
      </c>
      <c r="H122" s="7">
        <v>89</v>
      </c>
      <c r="I122" s="121">
        <v>0</v>
      </c>
      <c r="J122" s="121">
        <v>0</v>
      </c>
      <c r="K122" s="121">
        <v>0</v>
      </c>
      <c r="L122" s="121">
        <v>0</v>
      </c>
      <c r="M122"/>
    </row>
    <row r="123" spans="1:13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94</v>
      </c>
      <c r="H123" s="7">
        <v>90</v>
      </c>
      <c r="I123" s="122">
        <f t="shared" ref="I123:L125" si="9">I124</f>
        <v>0</v>
      </c>
      <c r="J123" s="128">
        <f t="shared" si="9"/>
        <v>0</v>
      </c>
      <c r="K123" s="123">
        <f t="shared" si="9"/>
        <v>0</v>
      </c>
      <c r="L123" s="122">
        <f t="shared" si="9"/>
        <v>0</v>
      </c>
      <c r="M123"/>
    </row>
    <row r="124" spans="1:13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94</v>
      </c>
      <c r="H124" s="7">
        <v>91</v>
      </c>
      <c r="I124" s="115">
        <f t="shared" si="9"/>
        <v>0</v>
      </c>
      <c r="J124" s="127">
        <f t="shared" si="9"/>
        <v>0</v>
      </c>
      <c r="K124" s="116">
        <f t="shared" si="9"/>
        <v>0</v>
      </c>
      <c r="L124" s="115">
        <f t="shared" si="9"/>
        <v>0</v>
      </c>
      <c r="M124"/>
    </row>
    <row r="125" spans="1:13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94</v>
      </c>
      <c r="H125" s="7">
        <v>92</v>
      </c>
      <c r="I125" s="115">
        <f t="shared" si="9"/>
        <v>0</v>
      </c>
      <c r="J125" s="127">
        <f t="shared" si="9"/>
        <v>0</v>
      </c>
      <c r="K125" s="116">
        <f t="shared" si="9"/>
        <v>0</v>
      </c>
      <c r="L125" s="115">
        <f t="shared" si="9"/>
        <v>0</v>
      </c>
      <c r="M125"/>
    </row>
    <row r="126" spans="1:13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94</v>
      </c>
      <c r="H126" s="7">
        <v>93</v>
      </c>
      <c r="I126" s="121">
        <v>0</v>
      </c>
      <c r="J126" s="121">
        <v>0</v>
      </c>
      <c r="K126" s="121">
        <v>0</v>
      </c>
      <c r="L126" s="121">
        <v>0</v>
      </c>
      <c r="M126"/>
    </row>
    <row r="127" spans="1:13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95</v>
      </c>
      <c r="H127" s="7">
        <v>94</v>
      </c>
      <c r="I127" s="122">
        <f t="shared" ref="I127:L129" si="10">I128</f>
        <v>0</v>
      </c>
      <c r="J127" s="128">
        <f t="shared" si="10"/>
        <v>0</v>
      </c>
      <c r="K127" s="123">
        <f t="shared" si="10"/>
        <v>0</v>
      </c>
      <c r="L127" s="122">
        <f t="shared" si="10"/>
        <v>0</v>
      </c>
      <c r="M127"/>
    </row>
    <row r="128" spans="1:13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95</v>
      </c>
      <c r="H128" s="7">
        <v>95</v>
      </c>
      <c r="I128" s="115">
        <f t="shared" si="10"/>
        <v>0</v>
      </c>
      <c r="J128" s="127">
        <f t="shared" si="10"/>
        <v>0</v>
      </c>
      <c r="K128" s="116">
        <f t="shared" si="10"/>
        <v>0</v>
      </c>
      <c r="L128" s="115">
        <f t="shared" si="10"/>
        <v>0</v>
      </c>
      <c r="M128"/>
    </row>
    <row r="129" spans="1:13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95</v>
      </c>
      <c r="H129" s="7">
        <v>96</v>
      </c>
      <c r="I129" s="115">
        <f t="shared" si="10"/>
        <v>0</v>
      </c>
      <c r="J129" s="127">
        <f t="shared" si="10"/>
        <v>0</v>
      </c>
      <c r="K129" s="116">
        <f t="shared" si="10"/>
        <v>0</v>
      </c>
      <c r="L129" s="115">
        <f t="shared" si="10"/>
        <v>0</v>
      </c>
      <c r="M129"/>
    </row>
    <row r="130" spans="1:13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95</v>
      </c>
      <c r="H130" s="7">
        <v>97</v>
      </c>
      <c r="I130" s="121">
        <v>0</v>
      </c>
      <c r="J130" s="121">
        <v>0</v>
      </c>
      <c r="K130" s="121">
        <v>0</v>
      </c>
      <c r="L130" s="121">
        <v>0</v>
      </c>
      <c r="M130"/>
    </row>
    <row r="131" spans="1:13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96</v>
      </c>
      <c r="H131" s="7">
        <v>98</v>
      </c>
      <c r="I131" s="124">
        <f t="shared" ref="I131:L133" si="11">I132</f>
        <v>0</v>
      </c>
      <c r="J131" s="133">
        <f t="shared" si="11"/>
        <v>0</v>
      </c>
      <c r="K131" s="125">
        <f t="shared" si="11"/>
        <v>0</v>
      </c>
      <c r="L131" s="124">
        <f t="shared" si="11"/>
        <v>0</v>
      </c>
      <c r="M131"/>
    </row>
    <row r="132" spans="1:13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96</v>
      </c>
      <c r="H132" s="7">
        <v>99</v>
      </c>
      <c r="I132" s="115">
        <f t="shared" si="11"/>
        <v>0</v>
      </c>
      <c r="J132" s="127">
        <f t="shared" si="11"/>
        <v>0</v>
      </c>
      <c r="K132" s="116">
        <f t="shared" si="11"/>
        <v>0</v>
      </c>
      <c r="L132" s="115">
        <f t="shared" si="11"/>
        <v>0</v>
      </c>
      <c r="M132"/>
    </row>
    <row r="133" spans="1:13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96</v>
      </c>
      <c r="H133" s="7">
        <v>100</v>
      </c>
      <c r="I133" s="115">
        <f t="shared" si="11"/>
        <v>0</v>
      </c>
      <c r="J133" s="127">
        <f t="shared" si="11"/>
        <v>0</v>
      </c>
      <c r="K133" s="116">
        <f t="shared" si="11"/>
        <v>0</v>
      </c>
      <c r="L133" s="115">
        <f t="shared" si="11"/>
        <v>0</v>
      </c>
      <c r="M133"/>
    </row>
    <row r="134" spans="1:13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97</v>
      </c>
      <c r="H134" s="7">
        <v>101</v>
      </c>
      <c r="I134" s="121">
        <v>0</v>
      </c>
      <c r="J134" s="121">
        <v>0</v>
      </c>
      <c r="K134" s="121">
        <v>0</v>
      </c>
      <c r="L134" s="121">
        <v>0</v>
      </c>
      <c r="M134"/>
    </row>
    <row r="135" spans="1:13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98</v>
      </c>
      <c r="H135" s="7">
        <v>102</v>
      </c>
      <c r="I135" s="116">
        <f t="shared" ref="I135:L137" si="12">I136</f>
        <v>0</v>
      </c>
      <c r="J135" s="115">
        <f t="shared" si="12"/>
        <v>0</v>
      </c>
      <c r="K135" s="115">
        <f t="shared" si="12"/>
        <v>0</v>
      </c>
      <c r="L135" s="115">
        <f t="shared" si="12"/>
        <v>0</v>
      </c>
      <c r="M135"/>
    </row>
    <row r="136" spans="1:13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98</v>
      </c>
      <c r="H136" s="90">
        <v>103</v>
      </c>
      <c r="I136" s="115">
        <f t="shared" si="12"/>
        <v>0</v>
      </c>
      <c r="J136" s="115">
        <f t="shared" si="12"/>
        <v>0</v>
      </c>
      <c r="K136" s="115">
        <f t="shared" si="12"/>
        <v>0</v>
      </c>
      <c r="L136" s="115">
        <f t="shared" si="12"/>
        <v>0</v>
      </c>
      <c r="M136"/>
    </row>
    <row r="137" spans="1:13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98</v>
      </c>
      <c r="H137" s="90">
        <v>104</v>
      </c>
      <c r="I137" s="115">
        <f t="shared" si="12"/>
        <v>0</v>
      </c>
      <c r="J137" s="115">
        <f t="shared" si="12"/>
        <v>0</v>
      </c>
      <c r="K137" s="115">
        <f t="shared" si="12"/>
        <v>0</v>
      </c>
      <c r="L137" s="115">
        <f t="shared" si="12"/>
        <v>0</v>
      </c>
      <c r="M137"/>
    </row>
    <row r="138" spans="1:13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98</v>
      </c>
      <c r="H138" s="90">
        <v>105</v>
      </c>
      <c r="I138" s="121">
        <v>0</v>
      </c>
      <c r="J138" s="134">
        <v>0</v>
      </c>
      <c r="K138" s="121">
        <v>0</v>
      </c>
      <c r="L138" s="121">
        <v>0</v>
      </c>
      <c r="M138"/>
    </row>
    <row r="139" spans="1:13" hidden="1">
      <c r="A139" s="83">
        <v>2</v>
      </c>
      <c r="B139" s="49">
        <v>7</v>
      </c>
      <c r="C139" s="49"/>
      <c r="D139" s="50"/>
      <c r="E139" s="50"/>
      <c r="F139" s="52"/>
      <c r="G139" s="51" t="s">
        <v>99</v>
      </c>
      <c r="H139" s="90">
        <v>106</v>
      </c>
      <c r="I139" s="116">
        <f>SUM(I140+I145+I153)</f>
        <v>0</v>
      </c>
      <c r="J139" s="127">
        <f>SUM(J140+J145+J153)</f>
        <v>0</v>
      </c>
      <c r="K139" s="116">
        <f>SUM(K140+K145+K153)</f>
        <v>0</v>
      </c>
      <c r="L139" s="115">
        <f>SUM(L140+L145+L153)</f>
        <v>0</v>
      </c>
    </row>
    <row r="140" spans="1:13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100</v>
      </c>
      <c r="H140" s="90">
        <v>107</v>
      </c>
      <c r="I140" s="116">
        <f t="shared" ref="I140:L141" si="13">I141</f>
        <v>0</v>
      </c>
      <c r="J140" s="127">
        <f t="shared" si="13"/>
        <v>0</v>
      </c>
      <c r="K140" s="116">
        <f t="shared" si="13"/>
        <v>0</v>
      </c>
      <c r="L140" s="115">
        <f t="shared" si="13"/>
        <v>0</v>
      </c>
    </row>
    <row r="141" spans="1:13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100</v>
      </c>
      <c r="H141" s="90">
        <v>108</v>
      </c>
      <c r="I141" s="116">
        <f t="shared" si="13"/>
        <v>0</v>
      </c>
      <c r="J141" s="127">
        <f t="shared" si="13"/>
        <v>0</v>
      </c>
      <c r="K141" s="116">
        <f t="shared" si="13"/>
        <v>0</v>
      </c>
      <c r="L141" s="115">
        <f t="shared" si="13"/>
        <v>0</v>
      </c>
    </row>
    <row r="142" spans="1:13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100</v>
      </c>
      <c r="H142" s="90">
        <v>109</v>
      </c>
      <c r="I142" s="116">
        <f>SUM(I143:I144)</f>
        <v>0</v>
      </c>
      <c r="J142" s="127">
        <f>SUM(J143:J144)</f>
        <v>0</v>
      </c>
      <c r="K142" s="116">
        <f>SUM(K143:K144)</f>
        <v>0</v>
      </c>
      <c r="L142" s="115">
        <f>SUM(L143:L144)</f>
        <v>0</v>
      </c>
    </row>
    <row r="143" spans="1:13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101</v>
      </c>
      <c r="H143" s="90">
        <v>110</v>
      </c>
      <c r="I143" s="135">
        <v>0</v>
      </c>
      <c r="J143" s="135">
        <v>0</v>
      </c>
      <c r="K143" s="135">
        <v>0</v>
      </c>
      <c r="L143" s="135">
        <v>0</v>
      </c>
    </row>
    <row r="144" spans="1:13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102</v>
      </c>
      <c r="H144" s="90">
        <v>111</v>
      </c>
      <c r="I144" s="120">
        <v>0</v>
      </c>
      <c r="J144" s="120">
        <v>0</v>
      </c>
      <c r="K144" s="120">
        <v>0</v>
      </c>
      <c r="L144" s="120">
        <v>0</v>
      </c>
    </row>
    <row r="145" spans="1:13" ht="25.5" hidden="1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103</v>
      </c>
      <c r="H145" s="90">
        <v>112</v>
      </c>
      <c r="I145" s="117">
        <f t="shared" ref="I145:L146" si="14">I146</f>
        <v>0</v>
      </c>
      <c r="J145" s="129">
        <f t="shared" si="14"/>
        <v>0</v>
      </c>
      <c r="K145" s="117">
        <f t="shared" si="14"/>
        <v>0</v>
      </c>
      <c r="L145" s="118">
        <f t="shared" si="14"/>
        <v>0</v>
      </c>
      <c r="M145"/>
    </row>
    <row r="146" spans="1:13" ht="25.5" hidden="1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104</v>
      </c>
      <c r="H146" s="90">
        <v>113</v>
      </c>
      <c r="I146" s="116">
        <f t="shared" si="14"/>
        <v>0</v>
      </c>
      <c r="J146" s="127">
        <f t="shared" si="14"/>
        <v>0</v>
      </c>
      <c r="K146" s="116">
        <f t="shared" si="14"/>
        <v>0</v>
      </c>
      <c r="L146" s="115">
        <f t="shared" si="14"/>
        <v>0</v>
      </c>
      <c r="M146"/>
    </row>
    <row r="147" spans="1:13" ht="25.5" hidden="1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104</v>
      </c>
      <c r="H147" s="90">
        <v>114</v>
      </c>
      <c r="I147" s="116">
        <f>SUM(I148:I149)</f>
        <v>0</v>
      </c>
      <c r="J147" s="127">
        <f>SUM(J148:J149)</f>
        <v>0</v>
      </c>
      <c r="K147" s="116">
        <f>SUM(K148:K149)</f>
        <v>0</v>
      </c>
      <c r="L147" s="115">
        <f>SUM(L148:L149)</f>
        <v>0</v>
      </c>
      <c r="M147"/>
    </row>
    <row r="148" spans="1:13" hidden="1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105</v>
      </c>
      <c r="H148" s="90">
        <v>115</v>
      </c>
      <c r="I148" s="120">
        <v>0</v>
      </c>
      <c r="J148" s="120">
        <v>0</v>
      </c>
      <c r="K148" s="120">
        <v>0</v>
      </c>
      <c r="L148" s="120">
        <v>0</v>
      </c>
    </row>
    <row r="149" spans="1:13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106</v>
      </c>
      <c r="H149" s="90">
        <v>116</v>
      </c>
      <c r="I149" s="120">
        <v>0</v>
      </c>
      <c r="J149" s="120">
        <v>0</v>
      </c>
      <c r="K149" s="120">
        <v>0</v>
      </c>
      <c r="L149" s="120">
        <v>0</v>
      </c>
    </row>
    <row r="150" spans="1:13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107</v>
      </c>
      <c r="H150" s="90">
        <v>117</v>
      </c>
      <c r="I150" s="116">
        <f>I151</f>
        <v>0</v>
      </c>
      <c r="J150" s="116">
        <f>J151</f>
        <v>0</v>
      </c>
      <c r="K150" s="116">
        <f>K151</f>
        <v>0</v>
      </c>
      <c r="L150" s="116">
        <f>L151</f>
        <v>0</v>
      </c>
    </row>
    <row r="151" spans="1:13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107</v>
      </c>
      <c r="H151" s="90">
        <v>118</v>
      </c>
      <c r="I151" s="116">
        <f>SUM(I152)</f>
        <v>0</v>
      </c>
      <c r="J151" s="116">
        <f>SUM(J152)</f>
        <v>0</v>
      </c>
      <c r="K151" s="116">
        <f>SUM(K152)</f>
        <v>0</v>
      </c>
      <c r="L151" s="116">
        <f>SUM(L152)</f>
        <v>0</v>
      </c>
    </row>
    <row r="152" spans="1:13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107</v>
      </c>
      <c r="H152" s="90">
        <v>119</v>
      </c>
      <c r="I152" s="120">
        <v>0</v>
      </c>
      <c r="J152" s="120">
        <v>0</v>
      </c>
      <c r="K152" s="120">
        <v>0</v>
      </c>
      <c r="L152" s="120">
        <v>0</v>
      </c>
    </row>
    <row r="153" spans="1:13" hidden="1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108</v>
      </c>
      <c r="H153" s="90">
        <v>120</v>
      </c>
      <c r="I153" s="116">
        <f t="shared" ref="I153:L154" si="15">I154</f>
        <v>0</v>
      </c>
      <c r="J153" s="127">
        <f t="shared" si="15"/>
        <v>0</v>
      </c>
      <c r="K153" s="116">
        <f t="shared" si="15"/>
        <v>0</v>
      </c>
      <c r="L153" s="115">
        <f t="shared" si="15"/>
        <v>0</v>
      </c>
    </row>
    <row r="154" spans="1:13" hidden="1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108</v>
      </c>
      <c r="H154" s="90">
        <v>121</v>
      </c>
      <c r="I154" s="125">
        <f t="shared" si="15"/>
        <v>0</v>
      </c>
      <c r="J154" s="133">
        <f t="shared" si="15"/>
        <v>0</v>
      </c>
      <c r="K154" s="125">
        <f t="shared" si="15"/>
        <v>0</v>
      </c>
      <c r="L154" s="124">
        <f t="shared" si="15"/>
        <v>0</v>
      </c>
    </row>
    <row r="155" spans="1:13" hidden="1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108</v>
      </c>
      <c r="H155" s="90">
        <v>122</v>
      </c>
      <c r="I155" s="116">
        <f>SUM(I156:I157)</f>
        <v>0</v>
      </c>
      <c r="J155" s="127">
        <f>SUM(J156:J157)</f>
        <v>0</v>
      </c>
      <c r="K155" s="116">
        <f>SUM(K156:K157)</f>
        <v>0</v>
      </c>
      <c r="L155" s="115">
        <f>SUM(L156:L157)</f>
        <v>0</v>
      </c>
    </row>
    <row r="156" spans="1:13" hidden="1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109</v>
      </c>
      <c r="H156" s="90">
        <v>123</v>
      </c>
      <c r="I156" s="135">
        <v>0</v>
      </c>
      <c r="J156" s="135">
        <v>0</v>
      </c>
      <c r="K156" s="135">
        <v>0</v>
      </c>
      <c r="L156" s="135">
        <v>0</v>
      </c>
    </row>
    <row r="157" spans="1:13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110</v>
      </c>
      <c r="H157" s="90">
        <v>124</v>
      </c>
      <c r="I157" s="120">
        <v>0</v>
      </c>
      <c r="J157" s="121">
        <v>0</v>
      </c>
      <c r="K157" s="121">
        <v>0</v>
      </c>
      <c r="L157" s="121">
        <v>0</v>
      </c>
    </row>
    <row r="158" spans="1:13" hidden="1">
      <c r="A158" s="83">
        <v>2</v>
      </c>
      <c r="B158" s="83">
        <v>8</v>
      </c>
      <c r="C158" s="49"/>
      <c r="D158" s="66"/>
      <c r="E158" s="54"/>
      <c r="F158" s="92"/>
      <c r="G158" s="59" t="s">
        <v>111</v>
      </c>
      <c r="H158" s="90">
        <v>125</v>
      </c>
      <c r="I158" s="123">
        <f>I159</f>
        <v>0</v>
      </c>
      <c r="J158" s="128">
        <f>J159</f>
        <v>0</v>
      </c>
      <c r="K158" s="123">
        <f>K159</f>
        <v>0</v>
      </c>
      <c r="L158" s="122">
        <f>L159</f>
        <v>0</v>
      </c>
    </row>
    <row r="159" spans="1:13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111</v>
      </c>
      <c r="H159" s="90">
        <v>126</v>
      </c>
      <c r="I159" s="123">
        <f>I160+I165</f>
        <v>0</v>
      </c>
      <c r="J159" s="128">
        <f>J160+J165</f>
        <v>0</v>
      </c>
      <c r="K159" s="123">
        <f>K160+K165</f>
        <v>0</v>
      </c>
      <c r="L159" s="122">
        <f>L160+L165</f>
        <v>0</v>
      </c>
    </row>
    <row r="160" spans="1:13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112</v>
      </c>
      <c r="H160" s="90">
        <v>127</v>
      </c>
      <c r="I160" s="116">
        <f>I161</f>
        <v>0</v>
      </c>
      <c r="J160" s="127">
        <f>J161</f>
        <v>0</v>
      </c>
      <c r="K160" s="116">
        <f>K161</f>
        <v>0</v>
      </c>
      <c r="L160" s="115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112</v>
      </c>
      <c r="H161" s="90">
        <v>128</v>
      </c>
      <c r="I161" s="123">
        <f>SUM(I162:I164)</f>
        <v>0</v>
      </c>
      <c r="J161" s="123">
        <f>SUM(J162:J164)</f>
        <v>0</v>
      </c>
      <c r="K161" s="123">
        <f>SUM(K162:K164)</f>
        <v>0</v>
      </c>
      <c r="L161" s="123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113</v>
      </c>
      <c r="H162" s="90">
        <v>129</v>
      </c>
      <c r="I162" s="120">
        <v>0</v>
      </c>
      <c r="J162" s="120">
        <v>0</v>
      </c>
      <c r="K162" s="120">
        <v>0</v>
      </c>
      <c r="L162" s="120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114</v>
      </c>
      <c r="H163" s="90">
        <v>130</v>
      </c>
      <c r="I163" s="136">
        <v>0</v>
      </c>
      <c r="J163" s="136">
        <v>0</v>
      </c>
      <c r="K163" s="136">
        <v>0</v>
      </c>
      <c r="L163" s="136">
        <v>0</v>
      </c>
      <c r="M163"/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115</v>
      </c>
      <c r="H164" s="90">
        <v>131</v>
      </c>
      <c r="I164" s="136">
        <v>0</v>
      </c>
      <c r="J164" s="137">
        <v>0</v>
      </c>
      <c r="K164" s="136">
        <v>0</v>
      </c>
      <c r="L164" s="126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116</v>
      </c>
      <c r="H165" s="90">
        <v>132</v>
      </c>
      <c r="I165" s="116">
        <f t="shared" ref="I165:L166" si="16">I166</f>
        <v>0</v>
      </c>
      <c r="J165" s="127">
        <f t="shared" si="16"/>
        <v>0</v>
      </c>
      <c r="K165" s="116">
        <f t="shared" si="16"/>
        <v>0</v>
      </c>
      <c r="L165" s="115">
        <f t="shared" si="16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116</v>
      </c>
      <c r="H166" s="90">
        <v>133</v>
      </c>
      <c r="I166" s="116">
        <f t="shared" si="16"/>
        <v>0</v>
      </c>
      <c r="J166" s="127">
        <f t="shared" si="16"/>
        <v>0</v>
      </c>
      <c r="K166" s="116">
        <f t="shared" si="16"/>
        <v>0</v>
      </c>
      <c r="L166" s="115">
        <f t="shared" si="16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116</v>
      </c>
      <c r="H167" s="90">
        <v>134</v>
      </c>
      <c r="I167" s="138">
        <v>0</v>
      </c>
      <c r="J167" s="121">
        <v>0</v>
      </c>
      <c r="K167" s="121">
        <v>0</v>
      </c>
      <c r="L167" s="121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117</v>
      </c>
      <c r="H168" s="90">
        <v>135</v>
      </c>
      <c r="I168" s="116">
        <f>I169+I173</f>
        <v>0</v>
      </c>
      <c r="J168" s="127">
        <f>J169+J173</f>
        <v>0</v>
      </c>
      <c r="K168" s="116">
        <f>K169+K173</f>
        <v>0</v>
      </c>
      <c r="L168" s="115">
        <f>L169+L173</f>
        <v>0</v>
      </c>
      <c r="M168"/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118</v>
      </c>
      <c r="H169" s="90">
        <v>136</v>
      </c>
      <c r="I169" s="116">
        <f t="shared" ref="I169:L171" si="17">I170</f>
        <v>0</v>
      </c>
      <c r="J169" s="127">
        <f t="shared" si="17"/>
        <v>0</v>
      </c>
      <c r="K169" s="116">
        <f t="shared" si="17"/>
        <v>0</v>
      </c>
      <c r="L169" s="115">
        <f t="shared" si="17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118</v>
      </c>
      <c r="H170" s="90">
        <v>137</v>
      </c>
      <c r="I170" s="123">
        <f t="shared" si="17"/>
        <v>0</v>
      </c>
      <c r="J170" s="128">
        <f t="shared" si="17"/>
        <v>0</v>
      </c>
      <c r="K170" s="123">
        <f t="shared" si="17"/>
        <v>0</v>
      </c>
      <c r="L170" s="122">
        <f t="shared" si="17"/>
        <v>0</v>
      </c>
      <c r="M170"/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118</v>
      </c>
      <c r="H171" s="90">
        <v>138</v>
      </c>
      <c r="I171" s="116">
        <f t="shared" si="17"/>
        <v>0</v>
      </c>
      <c r="J171" s="127">
        <f t="shared" si="17"/>
        <v>0</v>
      </c>
      <c r="K171" s="116">
        <f t="shared" si="17"/>
        <v>0</v>
      </c>
      <c r="L171" s="115">
        <f t="shared" si="17"/>
        <v>0</v>
      </c>
      <c r="M171"/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118</v>
      </c>
      <c r="H172" s="90">
        <v>139</v>
      </c>
      <c r="I172" s="135">
        <v>0</v>
      </c>
      <c r="J172" s="135">
        <v>0</v>
      </c>
      <c r="K172" s="135">
        <v>0</v>
      </c>
      <c r="L172" s="135">
        <v>0</v>
      </c>
      <c r="M172"/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119</v>
      </c>
      <c r="H173" s="90">
        <v>140</v>
      </c>
      <c r="I173" s="116">
        <f>SUM(I174+I179)</f>
        <v>0</v>
      </c>
      <c r="J173" s="116">
        <f>SUM(J174+J179)</f>
        <v>0</v>
      </c>
      <c r="K173" s="116">
        <f>SUM(K174+K179)</f>
        <v>0</v>
      </c>
      <c r="L173" s="116">
        <f>SUM(L174+L179)</f>
        <v>0</v>
      </c>
      <c r="M173"/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120</v>
      </c>
      <c r="H174" s="90">
        <v>141</v>
      </c>
      <c r="I174" s="123">
        <f>I175</f>
        <v>0</v>
      </c>
      <c r="J174" s="128">
        <f>J175</f>
        <v>0</v>
      </c>
      <c r="K174" s="123">
        <f>K175</f>
        <v>0</v>
      </c>
      <c r="L174" s="122">
        <f>L175</f>
        <v>0</v>
      </c>
      <c r="M174"/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120</v>
      </c>
      <c r="H175" s="90">
        <v>142</v>
      </c>
      <c r="I175" s="116">
        <f>SUM(I176:I178)</f>
        <v>0</v>
      </c>
      <c r="J175" s="127">
        <f>SUM(J176:J178)</f>
        <v>0</v>
      </c>
      <c r="K175" s="116">
        <f>SUM(K176:K178)</f>
        <v>0</v>
      </c>
      <c r="L175" s="115">
        <f>SUM(L176:L178)</f>
        <v>0</v>
      </c>
      <c r="M175"/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121</v>
      </c>
      <c r="H176" s="90">
        <v>143</v>
      </c>
      <c r="I176" s="136">
        <v>0</v>
      </c>
      <c r="J176" s="119">
        <v>0</v>
      </c>
      <c r="K176" s="119">
        <v>0</v>
      </c>
      <c r="L176" s="119">
        <v>0</v>
      </c>
      <c r="M176"/>
    </row>
    <row r="177" spans="1:13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122</v>
      </c>
      <c r="H177" s="90">
        <v>144</v>
      </c>
      <c r="I177" s="120">
        <v>0</v>
      </c>
      <c r="J177" s="139">
        <v>0</v>
      </c>
      <c r="K177" s="139">
        <v>0</v>
      </c>
      <c r="L177" s="139">
        <v>0</v>
      </c>
      <c r="M177"/>
    </row>
    <row r="178" spans="1:13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123</v>
      </c>
      <c r="H178" s="90">
        <v>145</v>
      </c>
      <c r="I178" s="120">
        <v>0</v>
      </c>
      <c r="J178" s="120">
        <v>0</v>
      </c>
      <c r="K178" s="120">
        <v>0</v>
      </c>
      <c r="L178" s="120">
        <v>0</v>
      </c>
      <c r="M178"/>
    </row>
    <row r="179" spans="1:13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124</v>
      </c>
      <c r="H179" s="90">
        <v>146</v>
      </c>
      <c r="I179" s="116">
        <f>I180</f>
        <v>0</v>
      </c>
      <c r="J179" s="127">
        <f>J180</f>
        <v>0</v>
      </c>
      <c r="K179" s="116">
        <f>K180</f>
        <v>0</v>
      </c>
      <c r="L179" s="115">
        <f>L180</f>
        <v>0</v>
      </c>
      <c r="M179"/>
    </row>
    <row r="180" spans="1:13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125</v>
      </c>
      <c r="H180" s="90">
        <v>147</v>
      </c>
      <c r="I180" s="123">
        <f>SUM(I181:I183)</f>
        <v>0</v>
      </c>
      <c r="J180" s="123">
        <f>SUM(J181:J183)</f>
        <v>0</v>
      </c>
      <c r="K180" s="123">
        <f>SUM(K181:K183)</f>
        <v>0</v>
      </c>
      <c r="L180" s="123">
        <f>SUM(L181:L183)</f>
        <v>0</v>
      </c>
      <c r="M180"/>
    </row>
    <row r="181" spans="1:13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126</v>
      </c>
      <c r="H181" s="90">
        <v>148</v>
      </c>
      <c r="I181" s="120">
        <v>0</v>
      </c>
      <c r="J181" s="119">
        <v>0</v>
      </c>
      <c r="K181" s="119">
        <v>0</v>
      </c>
      <c r="L181" s="119">
        <v>0</v>
      </c>
      <c r="M181"/>
    </row>
    <row r="182" spans="1:13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127</v>
      </c>
      <c r="H182" s="90">
        <v>149</v>
      </c>
      <c r="I182" s="119">
        <v>0</v>
      </c>
      <c r="J182" s="121">
        <v>0</v>
      </c>
      <c r="K182" s="121">
        <v>0</v>
      </c>
      <c r="L182" s="121">
        <v>0</v>
      </c>
      <c r="M182"/>
    </row>
    <row r="183" spans="1:13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128</v>
      </c>
      <c r="H183" s="90">
        <v>150</v>
      </c>
      <c r="I183" s="139">
        <v>0</v>
      </c>
      <c r="J183" s="139">
        <v>0</v>
      </c>
      <c r="K183" s="139">
        <v>0</v>
      </c>
      <c r="L183" s="139">
        <v>0</v>
      </c>
      <c r="M183"/>
    </row>
    <row r="184" spans="1:13" ht="60" customHeight="1">
      <c r="A184" s="49">
        <v>3</v>
      </c>
      <c r="B184" s="51"/>
      <c r="C184" s="49"/>
      <c r="D184" s="50"/>
      <c r="E184" s="50"/>
      <c r="F184" s="52"/>
      <c r="G184" s="88" t="s">
        <v>129</v>
      </c>
      <c r="H184" s="90">
        <v>151</v>
      </c>
      <c r="I184" s="115">
        <f>SUM(I185+I238+I303)</f>
        <v>11150</v>
      </c>
      <c r="J184" s="127">
        <f>SUM(J185+J238+J303)</f>
        <v>11150</v>
      </c>
      <c r="K184" s="116">
        <f>SUM(K185+K238+K303)</f>
        <v>11150</v>
      </c>
      <c r="L184" s="115">
        <f>SUM(L185+L238+L303)</f>
        <v>11150</v>
      </c>
      <c r="M184"/>
    </row>
    <row r="185" spans="1:13" ht="25.5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130</v>
      </c>
      <c r="H185" s="90">
        <v>152</v>
      </c>
      <c r="I185" s="115">
        <f>SUM(I186+I209+I216+I228+I232)</f>
        <v>11150</v>
      </c>
      <c r="J185" s="122">
        <f>SUM(J186+J209+J216+J228+J232)</f>
        <v>11150</v>
      </c>
      <c r="K185" s="122">
        <f>SUM(K186+K209+K216+K228+K232)</f>
        <v>11150</v>
      </c>
      <c r="L185" s="122">
        <f>SUM(L186+L209+L216+L228+L232)</f>
        <v>11150</v>
      </c>
      <c r="M185"/>
    </row>
    <row r="186" spans="1:13" ht="25.5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131</v>
      </c>
      <c r="H186" s="90">
        <v>153</v>
      </c>
      <c r="I186" s="122">
        <f>SUM(I187+I190+I195+I201+I206)</f>
        <v>11150</v>
      </c>
      <c r="J186" s="127">
        <f>SUM(J187+J190+J195+J201+J206)</f>
        <v>11150</v>
      </c>
      <c r="K186" s="116">
        <f>SUM(K187+K190+K195+K201+K206)</f>
        <v>11150</v>
      </c>
      <c r="L186" s="115">
        <f>SUM(L187+L190+L195+L201+L206)</f>
        <v>11150</v>
      </c>
      <c r="M186"/>
    </row>
    <row r="187" spans="1:13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132</v>
      </c>
      <c r="H187" s="90">
        <v>154</v>
      </c>
      <c r="I187" s="115">
        <f t="shared" ref="I187:L188" si="18">I188</f>
        <v>0</v>
      </c>
      <c r="J187" s="128">
        <f t="shared" si="18"/>
        <v>0</v>
      </c>
      <c r="K187" s="123">
        <f t="shared" si="18"/>
        <v>0</v>
      </c>
      <c r="L187" s="122">
        <f t="shared" si="18"/>
        <v>0</v>
      </c>
    </row>
    <row r="188" spans="1:13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132</v>
      </c>
      <c r="H188" s="90">
        <v>155</v>
      </c>
      <c r="I188" s="122">
        <f t="shared" si="18"/>
        <v>0</v>
      </c>
      <c r="J188" s="115">
        <f t="shared" si="18"/>
        <v>0</v>
      </c>
      <c r="K188" s="115">
        <f t="shared" si="18"/>
        <v>0</v>
      </c>
      <c r="L188" s="115">
        <f t="shared" si="18"/>
        <v>0</v>
      </c>
    </row>
    <row r="189" spans="1:13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132</v>
      </c>
      <c r="H189" s="90">
        <v>156</v>
      </c>
      <c r="I189" s="121">
        <v>0</v>
      </c>
      <c r="J189" s="121">
        <v>0</v>
      </c>
      <c r="K189" s="121">
        <v>0</v>
      </c>
      <c r="L189" s="121">
        <v>0</v>
      </c>
    </row>
    <row r="190" spans="1:13" hidden="1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133</v>
      </c>
      <c r="H190" s="90">
        <v>157</v>
      </c>
      <c r="I190" s="122">
        <f>I191</f>
        <v>0</v>
      </c>
      <c r="J190" s="128">
        <f>J191</f>
        <v>0</v>
      </c>
      <c r="K190" s="123">
        <f>K191</f>
        <v>0</v>
      </c>
      <c r="L190" s="122">
        <f>L191</f>
        <v>0</v>
      </c>
    </row>
    <row r="191" spans="1:13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133</v>
      </c>
      <c r="H191" s="90">
        <v>158</v>
      </c>
      <c r="I191" s="115">
        <f>SUM(I192:I194)</f>
        <v>0</v>
      </c>
      <c r="J191" s="127">
        <f>SUM(J192:J194)</f>
        <v>0</v>
      </c>
      <c r="K191" s="116">
        <f>SUM(K192:K194)</f>
        <v>0</v>
      </c>
      <c r="L191" s="115">
        <f>SUM(L192:L194)</f>
        <v>0</v>
      </c>
    </row>
    <row r="192" spans="1:13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134</v>
      </c>
      <c r="H192" s="90">
        <v>159</v>
      </c>
      <c r="I192" s="119">
        <v>0</v>
      </c>
      <c r="J192" s="119">
        <v>0</v>
      </c>
      <c r="K192" s="119">
        <v>0</v>
      </c>
      <c r="L192" s="139">
        <v>0</v>
      </c>
    </row>
    <row r="193" spans="1:13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135</v>
      </c>
      <c r="H193" s="90">
        <v>160</v>
      </c>
      <c r="I193" s="121">
        <v>0</v>
      </c>
      <c r="J193" s="121">
        <v>0</v>
      </c>
      <c r="K193" s="121">
        <v>0</v>
      </c>
      <c r="L193" s="121">
        <v>0</v>
      </c>
    </row>
    <row r="194" spans="1:13" ht="25.5" hidden="1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136</v>
      </c>
      <c r="H194" s="90">
        <v>161</v>
      </c>
      <c r="I194" s="119">
        <v>0</v>
      </c>
      <c r="J194" s="119">
        <v>0</v>
      </c>
      <c r="K194" s="119">
        <v>0</v>
      </c>
      <c r="L194" s="139">
        <v>0</v>
      </c>
      <c r="M194"/>
    </row>
    <row r="195" spans="1:13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137</v>
      </c>
      <c r="H195" s="90">
        <v>162</v>
      </c>
      <c r="I195" s="115">
        <f>I196</f>
        <v>6200</v>
      </c>
      <c r="J195" s="127">
        <f>J196</f>
        <v>6200</v>
      </c>
      <c r="K195" s="116">
        <f>K196</f>
        <v>6200</v>
      </c>
      <c r="L195" s="115">
        <f>L196</f>
        <v>6200</v>
      </c>
    </row>
    <row r="196" spans="1:13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137</v>
      </c>
      <c r="H196" s="90">
        <v>163</v>
      </c>
      <c r="I196" s="115">
        <f>SUM(I197:I200)</f>
        <v>6200</v>
      </c>
      <c r="J196" s="115">
        <f>SUM(J197:J200)</f>
        <v>6200</v>
      </c>
      <c r="K196" s="115">
        <f>SUM(K197:K200)</f>
        <v>6200</v>
      </c>
      <c r="L196" s="115">
        <f>SUM(L197:L200)</f>
        <v>6200</v>
      </c>
    </row>
    <row r="197" spans="1:13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138</v>
      </c>
      <c r="H197" s="90">
        <v>164</v>
      </c>
      <c r="I197" s="121">
        <v>0</v>
      </c>
      <c r="J197" s="121">
        <v>0</v>
      </c>
      <c r="K197" s="121">
        <v>0</v>
      </c>
      <c r="L197" s="139">
        <v>0</v>
      </c>
    </row>
    <row r="198" spans="1:13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139</v>
      </c>
      <c r="H198" s="90">
        <v>165</v>
      </c>
      <c r="I198" s="119">
        <v>1200</v>
      </c>
      <c r="J198" s="121">
        <v>1200</v>
      </c>
      <c r="K198" s="121">
        <v>1200</v>
      </c>
      <c r="L198" s="121">
        <v>1200</v>
      </c>
    </row>
    <row r="199" spans="1:13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140</v>
      </c>
      <c r="H199" s="90">
        <v>166</v>
      </c>
      <c r="I199" s="119">
        <v>0</v>
      </c>
      <c r="J199" s="126">
        <v>0</v>
      </c>
      <c r="K199" s="126">
        <v>0</v>
      </c>
      <c r="L199" s="126">
        <v>0</v>
      </c>
    </row>
    <row r="200" spans="1:13" ht="26.25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141</v>
      </c>
      <c r="H200" s="90">
        <v>167</v>
      </c>
      <c r="I200" s="140">
        <v>5000</v>
      </c>
      <c r="J200" s="141">
        <v>5000</v>
      </c>
      <c r="K200" s="121">
        <v>5000</v>
      </c>
      <c r="L200" s="121">
        <v>5000</v>
      </c>
      <c r="M200"/>
    </row>
    <row r="201" spans="1:13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142</v>
      </c>
      <c r="H201" s="90">
        <v>168</v>
      </c>
      <c r="I201" s="115">
        <f>I202</f>
        <v>0</v>
      </c>
      <c r="J201" s="129">
        <f>J202</f>
        <v>0</v>
      </c>
      <c r="K201" s="117">
        <f>K202</f>
        <v>0</v>
      </c>
      <c r="L201" s="118">
        <f>L202</f>
        <v>0</v>
      </c>
    </row>
    <row r="202" spans="1:13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142</v>
      </c>
      <c r="H202" s="90">
        <v>169</v>
      </c>
      <c r="I202" s="122">
        <f>SUM(I203:I205)</f>
        <v>0</v>
      </c>
      <c r="J202" s="127">
        <f>SUM(J203:J205)</f>
        <v>0</v>
      </c>
      <c r="K202" s="116">
        <f>SUM(K203:K205)</f>
        <v>0</v>
      </c>
      <c r="L202" s="115">
        <f>SUM(L203:L205)</f>
        <v>0</v>
      </c>
    </row>
    <row r="203" spans="1:13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143</v>
      </c>
      <c r="H203" s="90">
        <v>170</v>
      </c>
      <c r="I203" s="121">
        <v>0</v>
      </c>
      <c r="J203" s="121">
        <v>0</v>
      </c>
      <c r="K203" s="121">
        <v>0</v>
      </c>
      <c r="L203" s="139">
        <v>0</v>
      </c>
    </row>
    <row r="204" spans="1:13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144</v>
      </c>
      <c r="H204" s="90">
        <v>171</v>
      </c>
      <c r="I204" s="119">
        <v>0</v>
      </c>
      <c r="J204" s="119">
        <v>0</v>
      </c>
      <c r="K204" s="120">
        <v>0</v>
      </c>
      <c r="L204" s="121">
        <v>0</v>
      </c>
      <c r="M204"/>
    </row>
    <row r="205" spans="1:13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145</v>
      </c>
      <c r="H205" s="90">
        <v>172</v>
      </c>
      <c r="I205" s="119">
        <v>0</v>
      </c>
      <c r="J205" s="119">
        <v>0</v>
      </c>
      <c r="K205" s="119">
        <v>0</v>
      </c>
      <c r="L205" s="121">
        <v>0</v>
      </c>
    </row>
    <row r="206" spans="1:13" ht="25.5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146</v>
      </c>
      <c r="H206" s="90">
        <v>173</v>
      </c>
      <c r="I206" s="115">
        <f t="shared" ref="I206:L207" si="19">I207</f>
        <v>4950</v>
      </c>
      <c r="J206" s="127">
        <f t="shared" si="19"/>
        <v>4950</v>
      </c>
      <c r="K206" s="116">
        <f t="shared" si="19"/>
        <v>4950</v>
      </c>
      <c r="L206" s="115">
        <f t="shared" si="19"/>
        <v>4950</v>
      </c>
      <c r="M206"/>
    </row>
    <row r="207" spans="1:13" ht="25.5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146</v>
      </c>
      <c r="H207" s="90">
        <v>174</v>
      </c>
      <c r="I207" s="116">
        <f t="shared" si="19"/>
        <v>4950</v>
      </c>
      <c r="J207" s="116">
        <f t="shared" si="19"/>
        <v>4950</v>
      </c>
      <c r="K207" s="116">
        <f t="shared" si="19"/>
        <v>4950</v>
      </c>
      <c r="L207" s="116">
        <f t="shared" si="19"/>
        <v>4950</v>
      </c>
      <c r="M207"/>
    </row>
    <row r="208" spans="1:13" ht="25.5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146</v>
      </c>
      <c r="H208" s="90">
        <v>175</v>
      </c>
      <c r="I208" s="119">
        <v>4950</v>
      </c>
      <c r="J208" s="121">
        <v>4950</v>
      </c>
      <c r="K208" s="121">
        <v>4950</v>
      </c>
      <c r="L208" s="121">
        <v>4950</v>
      </c>
      <c r="M208"/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147</v>
      </c>
      <c r="H209" s="90">
        <v>176</v>
      </c>
      <c r="I209" s="115">
        <f t="shared" ref="I209:L210" si="20">I210</f>
        <v>0</v>
      </c>
      <c r="J209" s="129">
        <f t="shared" si="20"/>
        <v>0</v>
      </c>
      <c r="K209" s="117">
        <f t="shared" si="20"/>
        <v>0</v>
      </c>
      <c r="L209" s="118">
        <f t="shared" si="20"/>
        <v>0</v>
      </c>
      <c r="M209"/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147</v>
      </c>
      <c r="H210" s="90">
        <v>177</v>
      </c>
      <c r="I210" s="122">
        <f t="shared" si="20"/>
        <v>0</v>
      </c>
      <c r="J210" s="127">
        <f t="shared" si="20"/>
        <v>0</v>
      </c>
      <c r="K210" s="116">
        <f t="shared" si="20"/>
        <v>0</v>
      </c>
      <c r="L210" s="115">
        <f t="shared" si="20"/>
        <v>0</v>
      </c>
      <c r="M210"/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147</v>
      </c>
      <c r="H211" s="90">
        <v>178</v>
      </c>
      <c r="I211" s="115">
        <f>SUM(I212:I215)</f>
        <v>0</v>
      </c>
      <c r="J211" s="128">
        <f>SUM(J212:J215)</f>
        <v>0</v>
      </c>
      <c r="K211" s="123">
        <f>SUM(K212:K215)</f>
        <v>0</v>
      </c>
      <c r="L211" s="122">
        <f>SUM(L212:L215)</f>
        <v>0</v>
      </c>
      <c r="M211"/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148</v>
      </c>
      <c r="H212" s="90">
        <v>179</v>
      </c>
      <c r="I212" s="121">
        <v>0</v>
      </c>
      <c r="J212" s="121">
        <v>0</v>
      </c>
      <c r="K212" s="121">
        <v>0</v>
      </c>
      <c r="L212" s="121">
        <v>0</v>
      </c>
      <c r="M212"/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149</v>
      </c>
      <c r="H213" s="90">
        <v>180</v>
      </c>
      <c r="I213" s="121">
        <v>0</v>
      </c>
      <c r="J213" s="121">
        <v>0</v>
      </c>
      <c r="K213" s="121">
        <v>0</v>
      </c>
      <c r="L213" s="121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150</v>
      </c>
      <c r="H214" s="90">
        <v>181</v>
      </c>
      <c r="I214" s="121">
        <v>0</v>
      </c>
      <c r="J214" s="121">
        <v>0</v>
      </c>
      <c r="K214" s="121">
        <v>0</v>
      </c>
      <c r="L214" s="121">
        <v>0</v>
      </c>
      <c r="M214"/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151</v>
      </c>
      <c r="H215" s="90">
        <v>182</v>
      </c>
      <c r="I215" s="121">
        <v>0</v>
      </c>
      <c r="J215" s="121">
        <v>0</v>
      </c>
      <c r="K215" s="121">
        <v>0</v>
      </c>
      <c r="L215" s="139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152</v>
      </c>
      <c r="H216" s="90">
        <v>183</v>
      </c>
      <c r="I216" s="115">
        <f>SUM(I217+I220)</f>
        <v>0</v>
      </c>
      <c r="J216" s="127">
        <f>SUM(J217+J220)</f>
        <v>0</v>
      </c>
      <c r="K216" s="116">
        <f>SUM(K217+K220)</f>
        <v>0</v>
      </c>
      <c r="L216" s="115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153</v>
      </c>
      <c r="H217" s="90">
        <v>184</v>
      </c>
      <c r="I217" s="122">
        <f t="shared" ref="I217:L218" si="21">I218</f>
        <v>0</v>
      </c>
      <c r="J217" s="128">
        <f t="shared" si="21"/>
        <v>0</v>
      </c>
      <c r="K217" s="123">
        <f t="shared" si="21"/>
        <v>0</v>
      </c>
      <c r="L217" s="122">
        <f t="shared" si="21"/>
        <v>0</v>
      </c>
      <c r="M217"/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153</v>
      </c>
      <c r="H218" s="90">
        <v>185</v>
      </c>
      <c r="I218" s="115">
        <f t="shared" si="21"/>
        <v>0</v>
      </c>
      <c r="J218" s="127">
        <f t="shared" si="21"/>
        <v>0</v>
      </c>
      <c r="K218" s="116">
        <f t="shared" si="21"/>
        <v>0</v>
      </c>
      <c r="L218" s="115">
        <f t="shared" si="21"/>
        <v>0</v>
      </c>
      <c r="M218"/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153</v>
      </c>
      <c r="H219" s="90">
        <v>186</v>
      </c>
      <c r="I219" s="139">
        <v>0</v>
      </c>
      <c r="J219" s="139">
        <v>0</v>
      </c>
      <c r="K219" s="139">
        <v>0</v>
      </c>
      <c r="L219" s="139">
        <v>0</v>
      </c>
      <c r="M219"/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154</v>
      </c>
      <c r="H220" s="90">
        <v>187</v>
      </c>
      <c r="I220" s="115">
        <f>I221</f>
        <v>0</v>
      </c>
      <c r="J220" s="127">
        <f>J221</f>
        <v>0</v>
      </c>
      <c r="K220" s="116">
        <f>K221</f>
        <v>0</v>
      </c>
      <c r="L220" s="115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154</v>
      </c>
      <c r="H221" s="90">
        <v>188</v>
      </c>
      <c r="I221" s="115">
        <f>SUM(I222:I227)</f>
        <v>0</v>
      </c>
      <c r="J221" s="115">
        <f>SUM(J222:J227)</f>
        <v>0</v>
      </c>
      <c r="K221" s="115">
        <f>SUM(K222:K227)</f>
        <v>0</v>
      </c>
      <c r="L221" s="115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155</v>
      </c>
      <c r="H222" s="90">
        <v>189</v>
      </c>
      <c r="I222" s="121">
        <v>0</v>
      </c>
      <c r="J222" s="121">
        <v>0</v>
      </c>
      <c r="K222" s="121">
        <v>0</v>
      </c>
      <c r="L222" s="139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156</v>
      </c>
      <c r="H223" s="90">
        <v>190</v>
      </c>
      <c r="I223" s="121">
        <v>0</v>
      </c>
      <c r="J223" s="121">
        <v>0</v>
      </c>
      <c r="K223" s="121">
        <v>0</v>
      </c>
      <c r="L223" s="121">
        <v>0</v>
      </c>
      <c r="M223"/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157</v>
      </c>
      <c r="H224" s="90">
        <v>191</v>
      </c>
      <c r="I224" s="121">
        <v>0</v>
      </c>
      <c r="J224" s="121">
        <v>0</v>
      </c>
      <c r="K224" s="121">
        <v>0</v>
      </c>
      <c r="L224" s="121">
        <v>0</v>
      </c>
    </row>
    <row r="225" spans="1:13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158</v>
      </c>
      <c r="H225" s="90">
        <v>192</v>
      </c>
      <c r="I225" s="121">
        <v>0</v>
      </c>
      <c r="J225" s="121">
        <v>0</v>
      </c>
      <c r="K225" s="121">
        <v>0</v>
      </c>
      <c r="L225" s="139">
        <v>0</v>
      </c>
      <c r="M225"/>
    </row>
    <row r="226" spans="1:13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159</v>
      </c>
      <c r="H226" s="90">
        <v>193</v>
      </c>
      <c r="I226" s="121">
        <v>0</v>
      </c>
      <c r="J226" s="121">
        <v>0</v>
      </c>
      <c r="K226" s="121">
        <v>0</v>
      </c>
      <c r="L226" s="121">
        <v>0</v>
      </c>
    </row>
    <row r="227" spans="1:13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154</v>
      </c>
      <c r="H227" s="90">
        <v>194</v>
      </c>
      <c r="I227" s="121">
        <v>0</v>
      </c>
      <c r="J227" s="121">
        <v>0</v>
      </c>
      <c r="K227" s="121">
        <v>0</v>
      </c>
      <c r="L227" s="139">
        <v>0</v>
      </c>
    </row>
    <row r="228" spans="1:13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160</v>
      </c>
      <c r="H228" s="90">
        <v>195</v>
      </c>
      <c r="I228" s="122">
        <f t="shared" ref="I228:L230" si="22">I229</f>
        <v>0</v>
      </c>
      <c r="J228" s="128">
        <f t="shared" si="22"/>
        <v>0</v>
      </c>
      <c r="K228" s="123">
        <f t="shared" si="22"/>
        <v>0</v>
      </c>
      <c r="L228" s="123">
        <f t="shared" si="22"/>
        <v>0</v>
      </c>
      <c r="M228"/>
    </row>
    <row r="229" spans="1:13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160</v>
      </c>
      <c r="H229" s="90">
        <v>196</v>
      </c>
      <c r="I229" s="124">
        <f t="shared" si="22"/>
        <v>0</v>
      </c>
      <c r="J229" s="133">
        <f t="shared" si="22"/>
        <v>0</v>
      </c>
      <c r="K229" s="125">
        <f t="shared" si="22"/>
        <v>0</v>
      </c>
      <c r="L229" s="125">
        <f t="shared" si="22"/>
        <v>0</v>
      </c>
      <c r="M229"/>
    </row>
    <row r="230" spans="1:13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161</v>
      </c>
      <c r="H230" s="90">
        <v>197</v>
      </c>
      <c r="I230" s="115">
        <f t="shared" si="22"/>
        <v>0</v>
      </c>
      <c r="J230" s="127">
        <f t="shared" si="22"/>
        <v>0</v>
      </c>
      <c r="K230" s="116">
        <f t="shared" si="22"/>
        <v>0</v>
      </c>
      <c r="L230" s="116">
        <f t="shared" si="22"/>
        <v>0</v>
      </c>
      <c r="M230"/>
    </row>
    <row r="231" spans="1:13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161</v>
      </c>
      <c r="H231" s="90">
        <v>198</v>
      </c>
      <c r="I231" s="121">
        <v>0</v>
      </c>
      <c r="J231" s="121">
        <v>0</v>
      </c>
      <c r="K231" s="121">
        <v>0</v>
      </c>
      <c r="L231" s="121">
        <v>0</v>
      </c>
      <c r="M231"/>
    </row>
    <row r="232" spans="1:13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162</v>
      </c>
      <c r="H232" s="90">
        <v>199</v>
      </c>
      <c r="I232" s="115">
        <f t="shared" ref="I232:L233" si="23">I233</f>
        <v>0</v>
      </c>
      <c r="J232" s="115">
        <f t="shared" si="23"/>
        <v>0</v>
      </c>
      <c r="K232" s="115">
        <f t="shared" si="23"/>
        <v>0</v>
      </c>
      <c r="L232" s="115">
        <f t="shared" si="23"/>
        <v>0</v>
      </c>
      <c r="M232"/>
    </row>
    <row r="233" spans="1:13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162</v>
      </c>
      <c r="H233" s="90">
        <v>200</v>
      </c>
      <c r="I233" s="115">
        <f t="shared" si="23"/>
        <v>0</v>
      </c>
      <c r="J233" s="115">
        <f t="shared" si="23"/>
        <v>0</v>
      </c>
      <c r="K233" s="115">
        <f t="shared" si="23"/>
        <v>0</v>
      </c>
      <c r="L233" s="115">
        <f t="shared" si="23"/>
        <v>0</v>
      </c>
      <c r="M233"/>
    </row>
    <row r="234" spans="1:13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162</v>
      </c>
      <c r="H234" s="90">
        <v>201</v>
      </c>
      <c r="I234" s="115">
        <f>SUM(I235:I237)</f>
        <v>0</v>
      </c>
      <c r="J234" s="115">
        <f>SUM(J235:J237)</f>
        <v>0</v>
      </c>
      <c r="K234" s="115">
        <f>SUM(K235:K237)</f>
        <v>0</v>
      </c>
      <c r="L234" s="115">
        <f>SUM(L235:L237)</f>
        <v>0</v>
      </c>
      <c r="M234"/>
    </row>
    <row r="235" spans="1:13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163</v>
      </c>
      <c r="H235" s="90">
        <v>202</v>
      </c>
      <c r="I235" s="121">
        <v>0</v>
      </c>
      <c r="J235" s="121">
        <v>0</v>
      </c>
      <c r="K235" s="121">
        <v>0</v>
      </c>
      <c r="L235" s="121">
        <v>0</v>
      </c>
    </row>
    <row r="236" spans="1:13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164</v>
      </c>
      <c r="H236" s="90">
        <v>203</v>
      </c>
      <c r="I236" s="121">
        <v>0</v>
      </c>
      <c r="J236" s="121">
        <v>0</v>
      </c>
      <c r="K236" s="121">
        <v>0</v>
      </c>
      <c r="L236" s="121">
        <v>0</v>
      </c>
    </row>
    <row r="237" spans="1:13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165</v>
      </c>
      <c r="H237" s="90">
        <v>204</v>
      </c>
      <c r="I237" s="121">
        <v>0</v>
      </c>
      <c r="J237" s="121">
        <v>0</v>
      </c>
      <c r="K237" s="121">
        <v>0</v>
      </c>
      <c r="L237" s="121">
        <v>0</v>
      </c>
      <c r="M237"/>
    </row>
    <row r="238" spans="1:13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166</v>
      </c>
      <c r="H238" s="90">
        <v>205</v>
      </c>
      <c r="I238" s="115">
        <f>SUM(I239+I271)</f>
        <v>0</v>
      </c>
      <c r="J238" s="127">
        <f>SUM(J239+J271)</f>
        <v>0</v>
      </c>
      <c r="K238" s="116">
        <f>SUM(K239+K271)</f>
        <v>0</v>
      </c>
      <c r="L238" s="116">
        <f>SUM(L239+L271)</f>
        <v>0</v>
      </c>
      <c r="M238"/>
    </row>
    <row r="239" spans="1:13" ht="38.2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167</v>
      </c>
      <c r="H239" s="90">
        <v>206</v>
      </c>
      <c r="I239" s="124">
        <f>SUM(I240+I249+I253+I257+I261+I264+I267)</f>
        <v>0</v>
      </c>
      <c r="J239" s="133">
        <f>SUM(J240+J249+J253+J257+J261+J264+J267)</f>
        <v>0</v>
      </c>
      <c r="K239" s="125">
        <f>SUM(K240+K249+K253+K257+K261+K264+K267)</f>
        <v>0</v>
      </c>
      <c r="L239" s="125">
        <f>SUM(L240+L249+L253+L257+L261+L264+L267)</f>
        <v>0</v>
      </c>
      <c r="M239"/>
    </row>
    <row r="240" spans="1:13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168</v>
      </c>
      <c r="H240" s="90">
        <v>207</v>
      </c>
      <c r="I240" s="124">
        <f>I241</f>
        <v>0</v>
      </c>
      <c r="J240" s="124">
        <f>J241</f>
        <v>0</v>
      </c>
      <c r="K240" s="124">
        <f>K241</f>
        <v>0</v>
      </c>
      <c r="L240" s="124">
        <f>L241</f>
        <v>0</v>
      </c>
    </row>
    <row r="241" spans="1:13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169</v>
      </c>
      <c r="H241" s="90">
        <v>208</v>
      </c>
      <c r="I241" s="115">
        <f>SUM(I242:I242)</f>
        <v>0</v>
      </c>
      <c r="J241" s="127">
        <f>SUM(J242:J242)</f>
        <v>0</v>
      </c>
      <c r="K241" s="116">
        <f>SUM(K242:K242)</f>
        <v>0</v>
      </c>
      <c r="L241" s="116">
        <f>SUM(L242:L242)</f>
        <v>0</v>
      </c>
    </row>
    <row r="242" spans="1:13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169</v>
      </c>
      <c r="H242" s="90">
        <v>209</v>
      </c>
      <c r="I242" s="121">
        <v>0</v>
      </c>
      <c r="J242" s="121">
        <v>0</v>
      </c>
      <c r="K242" s="121">
        <v>0</v>
      </c>
      <c r="L242" s="121">
        <v>0</v>
      </c>
    </row>
    <row r="243" spans="1:13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170</v>
      </c>
      <c r="H243" s="90">
        <v>210</v>
      </c>
      <c r="I243" s="115">
        <f>SUM(I244:I245)</f>
        <v>0</v>
      </c>
      <c r="J243" s="115">
        <f>SUM(J244:J245)</f>
        <v>0</v>
      </c>
      <c r="K243" s="115">
        <f>SUM(K244:K245)</f>
        <v>0</v>
      </c>
      <c r="L243" s="115">
        <f>SUM(L244:L245)</f>
        <v>0</v>
      </c>
    </row>
    <row r="244" spans="1:13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171</v>
      </c>
      <c r="H244" s="90">
        <v>211</v>
      </c>
      <c r="I244" s="121">
        <v>0</v>
      </c>
      <c r="J244" s="121">
        <v>0</v>
      </c>
      <c r="K244" s="121">
        <v>0</v>
      </c>
      <c r="L244" s="121">
        <v>0</v>
      </c>
    </row>
    <row r="245" spans="1:13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172</v>
      </c>
      <c r="H245" s="90">
        <v>212</v>
      </c>
      <c r="I245" s="121">
        <v>0</v>
      </c>
      <c r="J245" s="121">
        <v>0</v>
      </c>
      <c r="K245" s="121">
        <v>0</v>
      </c>
      <c r="L245" s="121">
        <v>0</v>
      </c>
    </row>
    <row r="246" spans="1:13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173</v>
      </c>
      <c r="H246" s="90">
        <v>213</v>
      </c>
      <c r="I246" s="115">
        <f>SUM(I247:I248)</f>
        <v>0</v>
      </c>
      <c r="J246" s="115">
        <f>SUM(J247:J248)</f>
        <v>0</v>
      </c>
      <c r="K246" s="115">
        <f>SUM(K247:K248)</f>
        <v>0</v>
      </c>
      <c r="L246" s="115">
        <f>SUM(L247:L248)</f>
        <v>0</v>
      </c>
    </row>
    <row r="247" spans="1:13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174</v>
      </c>
      <c r="H247" s="90">
        <v>214</v>
      </c>
      <c r="I247" s="121">
        <v>0</v>
      </c>
      <c r="J247" s="121">
        <v>0</v>
      </c>
      <c r="K247" s="121">
        <v>0</v>
      </c>
      <c r="L247" s="121">
        <v>0</v>
      </c>
    </row>
    <row r="248" spans="1:13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175</v>
      </c>
      <c r="H248" s="90">
        <v>215</v>
      </c>
      <c r="I248" s="121">
        <v>0</v>
      </c>
      <c r="J248" s="121">
        <v>0</v>
      </c>
      <c r="K248" s="121">
        <v>0</v>
      </c>
      <c r="L248" s="121">
        <v>0</v>
      </c>
    </row>
    <row r="249" spans="1:13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176</v>
      </c>
      <c r="H249" s="90">
        <v>216</v>
      </c>
      <c r="I249" s="115">
        <f>I250</f>
        <v>0</v>
      </c>
      <c r="J249" s="115">
        <f>J250</f>
        <v>0</v>
      </c>
      <c r="K249" s="115">
        <f>K250</f>
        <v>0</v>
      </c>
      <c r="L249" s="115">
        <f>L250</f>
        <v>0</v>
      </c>
    </row>
    <row r="250" spans="1:13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176</v>
      </c>
      <c r="H250" s="90">
        <v>217</v>
      </c>
      <c r="I250" s="115">
        <f>SUM(I251:I252)</f>
        <v>0</v>
      </c>
      <c r="J250" s="127">
        <f>SUM(J251:J252)</f>
        <v>0</v>
      </c>
      <c r="K250" s="116">
        <f>SUM(K251:K252)</f>
        <v>0</v>
      </c>
      <c r="L250" s="116">
        <f>SUM(L251:L252)</f>
        <v>0</v>
      </c>
    </row>
    <row r="251" spans="1:13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177</v>
      </c>
      <c r="H251" s="90">
        <v>218</v>
      </c>
      <c r="I251" s="121">
        <v>0</v>
      </c>
      <c r="J251" s="121">
        <v>0</v>
      </c>
      <c r="K251" s="121">
        <v>0</v>
      </c>
      <c r="L251" s="121">
        <v>0</v>
      </c>
      <c r="M251"/>
    </row>
    <row r="252" spans="1:13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178</v>
      </c>
      <c r="H252" s="90">
        <v>219</v>
      </c>
      <c r="I252" s="121">
        <v>0</v>
      </c>
      <c r="J252" s="121">
        <v>0</v>
      </c>
      <c r="K252" s="121">
        <v>0</v>
      </c>
      <c r="L252" s="121">
        <v>0</v>
      </c>
      <c r="M252"/>
    </row>
    <row r="253" spans="1:13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179</v>
      </c>
      <c r="H253" s="90">
        <v>220</v>
      </c>
      <c r="I253" s="122">
        <f>I254</f>
        <v>0</v>
      </c>
      <c r="J253" s="128">
        <f>J254</f>
        <v>0</v>
      </c>
      <c r="K253" s="123">
        <f>K254</f>
        <v>0</v>
      </c>
      <c r="L253" s="123">
        <f>L254</f>
        <v>0</v>
      </c>
      <c r="M253"/>
    </row>
    <row r="254" spans="1:13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179</v>
      </c>
      <c r="H254" s="90">
        <v>221</v>
      </c>
      <c r="I254" s="115">
        <f>I255+I256</f>
        <v>0</v>
      </c>
      <c r="J254" s="115">
        <f>J255+J256</f>
        <v>0</v>
      </c>
      <c r="K254" s="115">
        <f>K255+K256</f>
        <v>0</v>
      </c>
      <c r="L254" s="115">
        <f>L255+L256</f>
        <v>0</v>
      </c>
      <c r="M254"/>
    </row>
    <row r="255" spans="1:13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180</v>
      </c>
      <c r="H255" s="90">
        <v>222</v>
      </c>
      <c r="I255" s="121">
        <v>0</v>
      </c>
      <c r="J255" s="121">
        <v>0</v>
      </c>
      <c r="K255" s="121">
        <v>0</v>
      </c>
      <c r="L255" s="121">
        <v>0</v>
      </c>
      <c r="M255"/>
    </row>
    <row r="256" spans="1:13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181</v>
      </c>
      <c r="H256" s="90">
        <v>223</v>
      </c>
      <c r="I256" s="139">
        <v>0</v>
      </c>
      <c r="J256" s="136">
        <v>0</v>
      </c>
      <c r="K256" s="139">
        <v>0</v>
      </c>
      <c r="L256" s="139">
        <v>0</v>
      </c>
      <c r="M256"/>
    </row>
    <row r="257" spans="1:13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182</v>
      </c>
      <c r="H257" s="90">
        <v>224</v>
      </c>
      <c r="I257" s="115">
        <f>I258</f>
        <v>0</v>
      </c>
      <c r="J257" s="116">
        <f>J258</f>
        <v>0</v>
      </c>
      <c r="K257" s="115">
        <f>K258</f>
        <v>0</v>
      </c>
      <c r="L257" s="116">
        <f>L258</f>
        <v>0</v>
      </c>
    </row>
    <row r="258" spans="1:13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182</v>
      </c>
      <c r="H258" s="90">
        <v>225</v>
      </c>
      <c r="I258" s="122">
        <f>SUM(I259:I260)</f>
        <v>0</v>
      </c>
      <c r="J258" s="128">
        <f>SUM(J259:J260)</f>
        <v>0</v>
      </c>
      <c r="K258" s="123">
        <f>SUM(K259:K260)</f>
        <v>0</v>
      </c>
      <c r="L258" s="123">
        <f>SUM(L259:L260)</f>
        <v>0</v>
      </c>
    </row>
    <row r="259" spans="1:13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183</v>
      </c>
      <c r="H259" s="90">
        <v>226</v>
      </c>
      <c r="I259" s="121">
        <v>0</v>
      </c>
      <c r="J259" s="121">
        <v>0</v>
      </c>
      <c r="K259" s="121">
        <v>0</v>
      </c>
      <c r="L259" s="121">
        <v>0</v>
      </c>
      <c r="M259"/>
    </row>
    <row r="260" spans="1:13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184</v>
      </c>
      <c r="H260" s="90">
        <v>227</v>
      </c>
      <c r="I260" s="121">
        <v>0</v>
      </c>
      <c r="J260" s="121">
        <v>0</v>
      </c>
      <c r="K260" s="121">
        <v>0</v>
      </c>
      <c r="L260" s="121">
        <v>0</v>
      </c>
      <c r="M260"/>
    </row>
    <row r="261" spans="1:13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185</v>
      </c>
      <c r="H261" s="90">
        <v>228</v>
      </c>
      <c r="I261" s="115">
        <f t="shared" ref="I261:L262" si="24">I262</f>
        <v>0</v>
      </c>
      <c r="J261" s="127">
        <f t="shared" si="24"/>
        <v>0</v>
      </c>
      <c r="K261" s="116">
        <f t="shared" si="24"/>
        <v>0</v>
      </c>
      <c r="L261" s="116">
        <f t="shared" si="24"/>
        <v>0</v>
      </c>
    </row>
    <row r="262" spans="1:13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185</v>
      </c>
      <c r="H262" s="90">
        <v>229</v>
      </c>
      <c r="I262" s="116">
        <f t="shared" si="24"/>
        <v>0</v>
      </c>
      <c r="J262" s="127">
        <f t="shared" si="24"/>
        <v>0</v>
      </c>
      <c r="K262" s="116">
        <f t="shared" si="24"/>
        <v>0</v>
      </c>
      <c r="L262" s="116">
        <f t="shared" si="24"/>
        <v>0</v>
      </c>
    </row>
    <row r="263" spans="1:13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185</v>
      </c>
      <c r="H263" s="90">
        <v>230</v>
      </c>
      <c r="I263" s="139">
        <v>0</v>
      </c>
      <c r="J263" s="139">
        <v>0</v>
      </c>
      <c r="K263" s="139">
        <v>0</v>
      </c>
      <c r="L263" s="139">
        <v>0</v>
      </c>
    </row>
    <row r="264" spans="1:13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186</v>
      </c>
      <c r="H264" s="90">
        <v>231</v>
      </c>
      <c r="I264" s="115">
        <f t="shared" ref="I264:L265" si="25">I265</f>
        <v>0</v>
      </c>
      <c r="J264" s="127">
        <f t="shared" si="25"/>
        <v>0</v>
      </c>
      <c r="K264" s="116">
        <f t="shared" si="25"/>
        <v>0</v>
      </c>
      <c r="L264" s="116">
        <f t="shared" si="25"/>
        <v>0</v>
      </c>
    </row>
    <row r="265" spans="1:13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186</v>
      </c>
      <c r="H265" s="90">
        <v>232</v>
      </c>
      <c r="I265" s="115">
        <f t="shared" si="25"/>
        <v>0</v>
      </c>
      <c r="J265" s="127">
        <f t="shared" si="25"/>
        <v>0</v>
      </c>
      <c r="K265" s="116">
        <f t="shared" si="25"/>
        <v>0</v>
      </c>
      <c r="L265" s="116">
        <f t="shared" si="25"/>
        <v>0</v>
      </c>
    </row>
    <row r="266" spans="1:13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186</v>
      </c>
      <c r="H266" s="90">
        <v>233</v>
      </c>
      <c r="I266" s="139">
        <v>0</v>
      </c>
      <c r="J266" s="139">
        <v>0</v>
      </c>
      <c r="K266" s="139">
        <v>0</v>
      </c>
      <c r="L266" s="139">
        <v>0</v>
      </c>
    </row>
    <row r="267" spans="1:13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187</v>
      </c>
      <c r="H267" s="90">
        <v>234</v>
      </c>
      <c r="I267" s="115">
        <f>I268</f>
        <v>0</v>
      </c>
      <c r="J267" s="127">
        <f>J268</f>
        <v>0</v>
      </c>
      <c r="K267" s="116">
        <f>K268</f>
        <v>0</v>
      </c>
      <c r="L267" s="116">
        <f>L268</f>
        <v>0</v>
      </c>
    </row>
    <row r="268" spans="1:13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187</v>
      </c>
      <c r="H268" s="90">
        <v>235</v>
      </c>
      <c r="I268" s="115">
        <f>I269+I270</f>
        <v>0</v>
      </c>
      <c r="J268" s="115">
        <f>J269+J270</f>
        <v>0</v>
      </c>
      <c r="K268" s="115">
        <f>K269+K270</f>
        <v>0</v>
      </c>
      <c r="L268" s="115">
        <f>L269+L270</f>
        <v>0</v>
      </c>
    </row>
    <row r="269" spans="1:13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188</v>
      </c>
      <c r="H269" s="90">
        <v>236</v>
      </c>
      <c r="I269" s="120">
        <v>0</v>
      </c>
      <c r="J269" s="121">
        <v>0</v>
      </c>
      <c r="K269" s="121">
        <v>0</v>
      </c>
      <c r="L269" s="121">
        <v>0</v>
      </c>
      <c r="M269"/>
    </row>
    <row r="270" spans="1:13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189</v>
      </c>
      <c r="H270" s="90">
        <v>237</v>
      </c>
      <c r="I270" s="121">
        <v>0</v>
      </c>
      <c r="J270" s="121">
        <v>0</v>
      </c>
      <c r="K270" s="121">
        <v>0</v>
      </c>
      <c r="L270" s="121">
        <v>0</v>
      </c>
      <c r="M270"/>
    </row>
    <row r="271" spans="1:13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190</v>
      </c>
      <c r="H271" s="90">
        <v>238</v>
      </c>
      <c r="I271" s="115">
        <f>SUM(I272+I281+I285+I289+I293+I296+I299)</f>
        <v>0</v>
      </c>
      <c r="J271" s="127">
        <f>SUM(J272+J281+J285+J289+J293+J296+J299)</f>
        <v>0</v>
      </c>
      <c r="K271" s="116">
        <f>SUM(K272+K281+K285+K289+K293+K296+K299)</f>
        <v>0</v>
      </c>
      <c r="L271" s="116">
        <f>SUM(L272+L281+L285+L289+L293+L296+L299)</f>
        <v>0</v>
      </c>
      <c r="M271"/>
    </row>
    <row r="272" spans="1:13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191</v>
      </c>
      <c r="H272" s="90">
        <v>239</v>
      </c>
      <c r="I272" s="115">
        <f>I273</f>
        <v>0</v>
      </c>
      <c r="J272" s="115">
        <f>J273</f>
        <v>0</v>
      </c>
      <c r="K272" s="115">
        <f>K273</f>
        <v>0</v>
      </c>
      <c r="L272" s="115">
        <f>L273</f>
        <v>0</v>
      </c>
    </row>
    <row r="273" spans="1:13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169</v>
      </c>
      <c r="H273" s="90">
        <v>240</v>
      </c>
      <c r="I273" s="115">
        <f>SUM(I274)</f>
        <v>0</v>
      </c>
      <c r="J273" s="115">
        <f>SUM(J274)</f>
        <v>0</v>
      </c>
      <c r="K273" s="115">
        <f>SUM(K274)</f>
        <v>0</v>
      </c>
      <c r="L273" s="115">
        <f>SUM(L274)</f>
        <v>0</v>
      </c>
    </row>
    <row r="274" spans="1:13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169</v>
      </c>
      <c r="H274" s="90">
        <v>241</v>
      </c>
      <c r="I274" s="121">
        <v>0</v>
      </c>
      <c r="J274" s="121">
        <v>0</v>
      </c>
      <c r="K274" s="121">
        <v>0</v>
      </c>
      <c r="L274" s="121">
        <v>0</v>
      </c>
    </row>
    <row r="275" spans="1:13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192</v>
      </c>
      <c r="H275" s="90">
        <v>242</v>
      </c>
      <c r="I275" s="115">
        <f>SUM(I276:I277)</f>
        <v>0</v>
      </c>
      <c r="J275" s="115">
        <f>SUM(J276:J277)</f>
        <v>0</v>
      </c>
      <c r="K275" s="115">
        <f>SUM(K276:K277)</f>
        <v>0</v>
      </c>
      <c r="L275" s="115">
        <f>SUM(L276:L277)</f>
        <v>0</v>
      </c>
    </row>
    <row r="276" spans="1:13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171</v>
      </c>
      <c r="H276" s="90">
        <v>243</v>
      </c>
      <c r="I276" s="121">
        <v>0</v>
      </c>
      <c r="J276" s="120">
        <v>0</v>
      </c>
      <c r="K276" s="121">
        <v>0</v>
      </c>
      <c r="L276" s="121">
        <v>0</v>
      </c>
    </row>
    <row r="277" spans="1:13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172</v>
      </c>
      <c r="H277" s="90">
        <v>244</v>
      </c>
      <c r="I277" s="121">
        <v>0</v>
      </c>
      <c r="J277" s="120">
        <v>0</v>
      </c>
      <c r="K277" s="121">
        <v>0</v>
      </c>
      <c r="L277" s="121">
        <v>0</v>
      </c>
    </row>
    <row r="278" spans="1:13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173</v>
      </c>
      <c r="H278" s="90">
        <v>245</v>
      </c>
      <c r="I278" s="115">
        <f>SUM(I279:I280)</f>
        <v>0</v>
      </c>
      <c r="J278" s="115">
        <f>SUM(J279:J280)</f>
        <v>0</v>
      </c>
      <c r="K278" s="115">
        <f>SUM(K279:K280)</f>
        <v>0</v>
      </c>
      <c r="L278" s="115">
        <f>SUM(L279:L280)</f>
        <v>0</v>
      </c>
    </row>
    <row r="279" spans="1:13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174</v>
      </c>
      <c r="H279" s="90">
        <v>246</v>
      </c>
      <c r="I279" s="121">
        <v>0</v>
      </c>
      <c r="J279" s="120">
        <v>0</v>
      </c>
      <c r="K279" s="121">
        <v>0</v>
      </c>
      <c r="L279" s="121">
        <v>0</v>
      </c>
    </row>
    <row r="280" spans="1:13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193</v>
      </c>
      <c r="H280" s="90">
        <v>247</v>
      </c>
      <c r="I280" s="121">
        <v>0</v>
      </c>
      <c r="J280" s="120">
        <v>0</v>
      </c>
      <c r="K280" s="121">
        <v>0</v>
      </c>
      <c r="L280" s="121">
        <v>0</v>
      </c>
    </row>
    <row r="281" spans="1:13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194</v>
      </c>
      <c r="H281" s="90">
        <v>248</v>
      </c>
      <c r="I281" s="115">
        <f>I282</f>
        <v>0</v>
      </c>
      <c r="J281" s="116">
        <f>J282</f>
        <v>0</v>
      </c>
      <c r="K281" s="115">
        <f>K282</f>
        <v>0</v>
      </c>
      <c r="L281" s="116">
        <f>L282</f>
        <v>0</v>
      </c>
      <c r="M281"/>
    </row>
    <row r="282" spans="1:13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194</v>
      </c>
      <c r="H282" s="90">
        <v>249</v>
      </c>
      <c r="I282" s="122">
        <f>SUM(I283:I284)</f>
        <v>0</v>
      </c>
      <c r="J282" s="128">
        <f>SUM(J283:J284)</f>
        <v>0</v>
      </c>
      <c r="K282" s="123">
        <f>SUM(K283:K284)</f>
        <v>0</v>
      </c>
      <c r="L282" s="123">
        <f>SUM(L283:L284)</f>
        <v>0</v>
      </c>
      <c r="M282"/>
    </row>
    <row r="283" spans="1:13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195</v>
      </c>
      <c r="H283" s="90">
        <v>250</v>
      </c>
      <c r="I283" s="121">
        <v>0</v>
      </c>
      <c r="J283" s="121">
        <v>0</v>
      </c>
      <c r="K283" s="121">
        <v>0</v>
      </c>
      <c r="L283" s="121">
        <v>0</v>
      </c>
      <c r="M283"/>
    </row>
    <row r="284" spans="1:13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196</v>
      </c>
      <c r="H284" s="90">
        <v>251</v>
      </c>
      <c r="I284" s="121">
        <v>0</v>
      </c>
      <c r="J284" s="121">
        <v>0</v>
      </c>
      <c r="K284" s="121">
        <v>0</v>
      </c>
      <c r="L284" s="121">
        <v>0</v>
      </c>
      <c r="M284"/>
    </row>
    <row r="285" spans="1:13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197</v>
      </c>
      <c r="H285" s="90">
        <v>252</v>
      </c>
      <c r="I285" s="115">
        <f>I286</f>
        <v>0</v>
      </c>
      <c r="J285" s="127">
        <f>J286</f>
        <v>0</v>
      </c>
      <c r="K285" s="116">
        <f>K286</f>
        <v>0</v>
      </c>
      <c r="L285" s="116">
        <f>L286</f>
        <v>0</v>
      </c>
      <c r="M285"/>
    </row>
    <row r="286" spans="1:13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197</v>
      </c>
      <c r="H286" s="90">
        <v>253</v>
      </c>
      <c r="I286" s="115">
        <f>I287+I288</f>
        <v>0</v>
      </c>
      <c r="J286" s="115">
        <f>J287+J288</f>
        <v>0</v>
      </c>
      <c r="K286" s="115">
        <f>K287+K288</f>
        <v>0</v>
      </c>
      <c r="L286" s="115">
        <f>L287+L288</f>
        <v>0</v>
      </c>
      <c r="M286"/>
    </row>
    <row r="287" spans="1:13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198</v>
      </c>
      <c r="H287" s="90">
        <v>254</v>
      </c>
      <c r="I287" s="121">
        <v>0</v>
      </c>
      <c r="J287" s="121">
        <v>0</v>
      </c>
      <c r="K287" s="121">
        <v>0</v>
      </c>
      <c r="L287" s="121">
        <v>0</v>
      </c>
      <c r="M287"/>
    </row>
    <row r="288" spans="1:13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199</v>
      </c>
      <c r="H288" s="90">
        <v>255</v>
      </c>
      <c r="I288" s="121">
        <v>0</v>
      </c>
      <c r="J288" s="121">
        <v>0</v>
      </c>
      <c r="K288" s="121">
        <v>0</v>
      </c>
      <c r="L288" s="121">
        <v>0</v>
      </c>
      <c r="M288"/>
    </row>
    <row r="289" spans="1:13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200</v>
      </c>
      <c r="H289" s="90">
        <v>256</v>
      </c>
      <c r="I289" s="115">
        <f>I290</f>
        <v>0</v>
      </c>
      <c r="J289" s="127">
        <f>J290</f>
        <v>0</v>
      </c>
      <c r="K289" s="116">
        <f>K290</f>
        <v>0</v>
      </c>
      <c r="L289" s="116">
        <f>L290</f>
        <v>0</v>
      </c>
    </row>
    <row r="290" spans="1:13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200</v>
      </c>
      <c r="H290" s="90">
        <v>257</v>
      </c>
      <c r="I290" s="115">
        <f>SUM(I291:I292)</f>
        <v>0</v>
      </c>
      <c r="J290" s="127">
        <f>SUM(J291:J292)</f>
        <v>0</v>
      </c>
      <c r="K290" s="116">
        <f>SUM(K291:K292)</f>
        <v>0</v>
      </c>
      <c r="L290" s="116">
        <f>SUM(L291:L292)</f>
        <v>0</v>
      </c>
    </row>
    <row r="291" spans="1:13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201</v>
      </c>
      <c r="H291" s="90">
        <v>258</v>
      </c>
      <c r="I291" s="121">
        <v>0</v>
      </c>
      <c r="J291" s="121">
        <v>0</v>
      </c>
      <c r="K291" s="121">
        <v>0</v>
      </c>
      <c r="L291" s="121">
        <v>0</v>
      </c>
      <c r="M291"/>
    </row>
    <row r="292" spans="1:13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202</v>
      </c>
      <c r="H292" s="90">
        <v>259</v>
      </c>
      <c r="I292" s="121">
        <v>0</v>
      </c>
      <c r="J292" s="121">
        <v>0</v>
      </c>
      <c r="K292" s="121">
        <v>0</v>
      </c>
      <c r="L292" s="121">
        <v>0</v>
      </c>
      <c r="M292"/>
    </row>
    <row r="293" spans="1:13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203</v>
      </c>
      <c r="H293" s="90">
        <v>260</v>
      </c>
      <c r="I293" s="115">
        <f t="shared" ref="I293:L294" si="26">I294</f>
        <v>0</v>
      </c>
      <c r="J293" s="127">
        <f t="shared" si="26"/>
        <v>0</v>
      </c>
      <c r="K293" s="116">
        <f t="shared" si="26"/>
        <v>0</v>
      </c>
      <c r="L293" s="116">
        <f t="shared" si="26"/>
        <v>0</v>
      </c>
    </row>
    <row r="294" spans="1:13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203</v>
      </c>
      <c r="H294" s="90">
        <v>261</v>
      </c>
      <c r="I294" s="115">
        <f t="shared" si="26"/>
        <v>0</v>
      </c>
      <c r="J294" s="127">
        <f t="shared" si="26"/>
        <v>0</v>
      </c>
      <c r="K294" s="116">
        <f t="shared" si="26"/>
        <v>0</v>
      </c>
      <c r="L294" s="116">
        <f t="shared" si="26"/>
        <v>0</v>
      </c>
    </row>
    <row r="295" spans="1:13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203</v>
      </c>
      <c r="H295" s="90">
        <v>262</v>
      </c>
      <c r="I295" s="121">
        <v>0</v>
      </c>
      <c r="J295" s="121">
        <v>0</v>
      </c>
      <c r="K295" s="121">
        <v>0</v>
      </c>
      <c r="L295" s="121">
        <v>0</v>
      </c>
    </row>
    <row r="296" spans="1:13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186</v>
      </c>
      <c r="H296" s="90">
        <v>263</v>
      </c>
      <c r="I296" s="115">
        <f t="shared" ref="I296:L297" si="27">I297</f>
        <v>0</v>
      </c>
      <c r="J296" s="142">
        <f t="shared" si="27"/>
        <v>0</v>
      </c>
      <c r="K296" s="116">
        <f t="shared" si="27"/>
        <v>0</v>
      </c>
      <c r="L296" s="116">
        <f t="shared" si="27"/>
        <v>0</v>
      </c>
    </row>
    <row r="297" spans="1:13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186</v>
      </c>
      <c r="H297" s="90">
        <v>264</v>
      </c>
      <c r="I297" s="115">
        <f t="shared" si="27"/>
        <v>0</v>
      </c>
      <c r="J297" s="142">
        <f t="shared" si="27"/>
        <v>0</v>
      </c>
      <c r="K297" s="116">
        <f t="shared" si="27"/>
        <v>0</v>
      </c>
      <c r="L297" s="116">
        <f t="shared" si="27"/>
        <v>0</v>
      </c>
    </row>
    <row r="298" spans="1:13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186</v>
      </c>
      <c r="H298" s="90">
        <v>265</v>
      </c>
      <c r="I298" s="121">
        <v>0</v>
      </c>
      <c r="J298" s="121">
        <v>0</v>
      </c>
      <c r="K298" s="121">
        <v>0</v>
      </c>
      <c r="L298" s="121">
        <v>0</v>
      </c>
    </row>
    <row r="299" spans="1:13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187</v>
      </c>
      <c r="H299" s="90">
        <v>266</v>
      </c>
      <c r="I299" s="115">
        <f>I300</f>
        <v>0</v>
      </c>
      <c r="J299" s="142">
        <f>J300</f>
        <v>0</v>
      </c>
      <c r="K299" s="116">
        <f>K300</f>
        <v>0</v>
      </c>
      <c r="L299" s="116">
        <f>L300</f>
        <v>0</v>
      </c>
    </row>
    <row r="300" spans="1:13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187</v>
      </c>
      <c r="H300" s="90">
        <v>267</v>
      </c>
      <c r="I300" s="115">
        <f>I301+I302</f>
        <v>0</v>
      </c>
      <c r="J300" s="115">
        <f>J301+J302</f>
        <v>0</v>
      </c>
      <c r="K300" s="115">
        <f>K301+K302</f>
        <v>0</v>
      </c>
      <c r="L300" s="115">
        <f>L301+L302</f>
        <v>0</v>
      </c>
    </row>
    <row r="301" spans="1:13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188</v>
      </c>
      <c r="H301" s="90">
        <v>268</v>
      </c>
      <c r="I301" s="121">
        <v>0</v>
      </c>
      <c r="J301" s="121">
        <v>0</v>
      </c>
      <c r="K301" s="121">
        <v>0</v>
      </c>
      <c r="L301" s="121">
        <v>0</v>
      </c>
      <c r="M301"/>
    </row>
    <row r="302" spans="1:13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189</v>
      </c>
      <c r="H302" s="90">
        <v>269</v>
      </c>
      <c r="I302" s="121">
        <v>0</v>
      </c>
      <c r="J302" s="121">
        <v>0</v>
      </c>
      <c r="K302" s="121">
        <v>0</v>
      </c>
      <c r="L302" s="121">
        <v>0</v>
      </c>
      <c r="M302"/>
    </row>
    <row r="303" spans="1:13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204</v>
      </c>
      <c r="H303" s="90">
        <v>270</v>
      </c>
      <c r="I303" s="115">
        <f>SUM(I304+I336)</f>
        <v>0</v>
      </c>
      <c r="J303" s="142">
        <f>SUM(J304+J336)</f>
        <v>0</v>
      </c>
      <c r="K303" s="116">
        <f>SUM(K304+K336)</f>
        <v>0</v>
      </c>
      <c r="L303" s="116">
        <f>SUM(L304+L336)</f>
        <v>0</v>
      </c>
      <c r="M303"/>
    </row>
    <row r="304" spans="1:13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205</v>
      </c>
      <c r="H304" s="90">
        <v>271</v>
      </c>
      <c r="I304" s="115">
        <f>SUM(I305+I314+I318+I322+I326+I329+I332)</f>
        <v>0</v>
      </c>
      <c r="J304" s="142">
        <f>SUM(J305+J314+J318+J322+J326+J329+J332)</f>
        <v>0</v>
      </c>
      <c r="K304" s="116">
        <f>SUM(K305+K314+K318+K322+K326+K329+K332)</f>
        <v>0</v>
      </c>
      <c r="L304" s="116">
        <f>SUM(L305+L314+L318+L322+L326+L329+L332)</f>
        <v>0</v>
      </c>
      <c r="M304"/>
    </row>
    <row r="305" spans="1:13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191</v>
      </c>
      <c r="H305" s="90">
        <v>272</v>
      </c>
      <c r="I305" s="115">
        <f>SUM(I306+I308+I311)</f>
        <v>0</v>
      </c>
      <c r="J305" s="115">
        <f>SUM(J306+J308+J311)</f>
        <v>0</v>
      </c>
      <c r="K305" s="115">
        <f>SUM(K306+K308+K311)</f>
        <v>0</v>
      </c>
      <c r="L305" s="115">
        <f>SUM(L306+L308+L311)</f>
        <v>0</v>
      </c>
    </row>
    <row r="306" spans="1:13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169</v>
      </c>
      <c r="H306" s="90">
        <v>273</v>
      </c>
      <c r="I306" s="115">
        <f>SUM(I307:I307)</f>
        <v>0</v>
      </c>
      <c r="J306" s="142">
        <f>SUM(J307:J307)</f>
        <v>0</v>
      </c>
      <c r="K306" s="116">
        <f>SUM(K307:K307)</f>
        <v>0</v>
      </c>
      <c r="L306" s="116">
        <f>SUM(L307:L307)</f>
        <v>0</v>
      </c>
    </row>
    <row r="307" spans="1:13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169</v>
      </c>
      <c r="H307" s="90">
        <v>274</v>
      </c>
      <c r="I307" s="121">
        <v>0</v>
      </c>
      <c r="J307" s="121">
        <v>0</v>
      </c>
      <c r="K307" s="121">
        <v>0</v>
      </c>
      <c r="L307" s="121">
        <v>0</v>
      </c>
    </row>
    <row r="308" spans="1:13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192</v>
      </c>
      <c r="H308" s="90">
        <v>275</v>
      </c>
      <c r="I308" s="115">
        <f>SUM(I309:I310)</f>
        <v>0</v>
      </c>
      <c r="J308" s="115">
        <f>SUM(J309:J310)</f>
        <v>0</v>
      </c>
      <c r="K308" s="115">
        <f>SUM(K309:K310)</f>
        <v>0</v>
      </c>
      <c r="L308" s="115">
        <f>SUM(L309:L310)</f>
        <v>0</v>
      </c>
    </row>
    <row r="309" spans="1:13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171</v>
      </c>
      <c r="H309" s="90">
        <v>276</v>
      </c>
      <c r="I309" s="121">
        <v>0</v>
      </c>
      <c r="J309" s="121">
        <v>0</v>
      </c>
      <c r="K309" s="121">
        <v>0</v>
      </c>
      <c r="L309" s="121">
        <v>0</v>
      </c>
    </row>
    <row r="310" spans="1:13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172</v>
      </c>
      <c r="H310" s="90">
        <v>277</v>
      </c>
      <c r="I310" s="121">
        <v>0</v>
      </c>
      <c r="J310" s="121">
        <v>0</v>
      </c>
      <c r="K310" s="121">
        <v>0</v>
      </c>
      <c r="L310" s="121">
        <v>0</v>
      </c>
    </row>
    <row r="311" spans="1:13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173</v>
      </c>
      <c r="H311" s="90">
        <v>278</v>
      </c>
      <c r="I311" s="115">
        <f>SUM(I312:I313)</f>
        <v>0</v>
      </c>
      <c r="J311" s="115">
        <f>SUM(J312:J313)</f>
        <v>0</v>
      </c>
      <c r="K311" s="115">
        <f>SUM(K312:K313)</f>
        <v>0</v>
      </c>
      <c r="L311" s="115">
        <f>SUM(L312:L313)</f>
        <v>0</v>
      </c>
    </row>
    <row r="312" spans="1:13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174</v>
      </c>
      <c r="H312" s="90">
        <v>279</v>
      </c>
      <c r="I312" s="121">
        <v>0</v>
      </c>
      <c r="J312" s="121">
        <v>0</v>
      </c>
      <c r="K312" s="121">
        <v>0</v>
      </c>
      <c r="L312" s="121">
        <v>0</v>
      </c>
    </row>
    <row r="313" spans="1:13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193</v>
      </c>
      <c r="H313" s="90">
        <v>280</v>
      </c>
      <c r="I313" s="121">
        <v>0</v>
      </c>
      <c r="J313" s="121">
        <v>0</v>
      </c>
      <c r="K313" s="121">
        <v>0</v>
      </c>
      <c r="L313" s="121">
        <v>0</v>
      </c>
    </row>
    <row r="314" spans="1:13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206</v>
      </c>
      <c r="H314" s="90">
        <v>281</v>
      </c>
      <c r="I314" s="115">
        <f>I315</f>
        <v>0</v>
      </c>
      <c r="J314" s="142">
        <f>J315</f>
        <v>0</v>
      </c>
      <c r="K314" s="116">
        <f>K315</f>
        <v>0</v>
      </c>
      <c r="L314" s="116">
        <f>L315</f>
        <v>0</v>
      </c>
    </row>
    <row r="315" spans="1:13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206</v>
      </c>
      <c r="H315" s="90">
        <v>282</v>
      </c>
      <c r="I315" s="122">
        <f>SUM(I316:I317)</f>
        <v>0</v>
      </c>
      <c r="J315" s="143">
        <f>SUM(J316:J317)</f>
        <v>0</v>
      </c>
      <c r="K315" s="123">
        <f>SUM(K316:K317)</f>
        <v>0</v>
      </c>
      <c r="L315" s="123">
        <f>SUM(L316:L317)</f>
        <v>0</v>
      </c>
    </row>
    <row r="316" spans="1:13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207</v>
      </c>
      <c r="H316" s="90">
        <v>283</v>
      </c>
      <c r="I316" s="121">
        <v>0</v>
      </c>
      <c r="J316" s="121">
        <v>0</v>
      </c>
      <c r="K316" s="121">
        <v>0</v>
      </c>
      <c r="L316" s="121">
        <v>0</v>
      </c>
      <c r="M316"/>
    </row>
    <row r="317" spans="1:13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208</v>
      </c>
      <c r="H317" s="90">
        <v>284</v>
      </c>
      <c r="I317" s="121">
        <v>0</v>
      </c>
      <c r="J317" s="121">
        <v>0</v>
      </c>
      <c r="K317" s="121">
        <v>0</v>
      </c>
      <c r="L317" s="121">
        <v>0</v>
      </c>
    </row>
    <row r="318" spans="1:13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209</v>
      </c>
      <c r="H318" s="90">
        <v>285</v>
      </c>
      <c r="I318" s="115">
        <f>I319</f>
        <v>0</v>
      </c>
      <c r="J318" s="142">
        <f>J319</f>
        <v>0</v>
      </c>
      <c r="K318" s="116">
        <f>K319</f>
        <v>0</v>
      </c>
      <c r="L318" s="116">
        <f>L319</f>
        <v>0</v>
      </c>
      <c r="M318"/>
    </row>
    <row r="319" spans="1:13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209</v>
      </c>
      <c r="H319" s="90">
        <v>286</v>
      </c>
      <c r="I319" s="116">
        <f>I320+I321</f>
        <v>0</v>
      </c>
      <c r="J319" s="116">
        <f>J320+J321</f>
        <v>0</v>
      </c>
      <c r="K319" s="116">
        <f>K320+K321</f>
        <v>0</v>
      </c>
      <c r="L319" s="116">
        <f>L320+L321</f>
        <v>0</v>
      </c>
      <c r="M319"/>
    </row>
    <row r="320" spans="1:13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210</v>
      </c>
      <c r="H320" s="90">
        <v>287</v>
      </c>
      <c r="I320" s="139">
        <v>0</v>
      </c>
      <c r="J320" s="139">
        <v>0</v>
      </c>
      <c r="K320" s="139">
        <v>0</v>
      </c>
      <c r="L320" s="138">
        <v>0</v>
      </c>
      <c r="M320"/>
    </row>
    <row r="321" spans="1:13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211</v>
      </c>
      <c r="H321" s="90">
        <v>288</v>
      </c>
      <c r="I321" s="121">
        <v>0</v>
      </c>
      <c r="J321" s="121">
        <v>0</v>
      </c>
      <c r="K321" s="121">
        <v>0</v>
      </c>
      <c r="L321" s="121">
        <v>0</v>
      </c>
      <c r="M321"/>
    </row>
    <row r="322" spans="1:13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212</v>
      </c>
      <c r="H322" s="90">
        <v>289</v>
      </c>
      <c r="I322" s="115">
        <f>I323</f>
        <v>0</v>
      </c>
      <c r="J322" s="142">
        <f>J323</f>
        <v>0</v>
      </c>
      <c r="K322" s="116">
        <f>K323</f>
        <v>0</v>
      </c>
      <c r="L322" s="116">
        <f>L323</f>
        <v>0</v>
      </c>
    </row>
    <row r="323" spans="1:13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212</v>
      </c>
      <c r="H323" s="90">
        <v>290</v>
      </c>
      <c r="I323" s="115">
        <f>SUM(I324:I325)</f>
        <v>0</v>
      </c>
      <c r="J323" s="115">
        <f>SUM(J324:J325)</f>
        <v>0</v>
      </c>
      <c r="K323" s="115">
        <f>SUM(K324:K325)</f>
        <v>0</v>
      </c>
      <c r="L323" s="115">
        <f>SUM(L324:L325)</f>
        <v>0</v>
      </c>
    </row>
    <row r="324" spans="1:13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213</v>
      </c>
      <c r="H324" s="90">
        <v>291</v>
      </c>
      <c r="I324" s="120">
        <v>0</v>
      </c>
      <c r="J324" s="121">
        <v>0</v>
      </c>
      <c r="K324" s="121">
        <v>0</v>
      </c>
      <c r="L324" s="120">
        <v>0</v>
      </c>
    </row>
    <row r="325" spans="1:13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214</v>
      </c>
      <c r="H325" s="90">
        <v>292</v>
      </c>
      <c r="I325" s="121">
        <v>0</v>
      </c>
      <c r="J325" s="139">
        <v>0</v>
      </c>
      <c r="K325" s="139">
        <v>0</v>
      </c>
      <c r="L325" s="138">
        <v>0</v>
      </c>
    </row>
    <row r="326" spans="1:13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215</v>
      </c>
      <c r="H326" s="90">
        <v>293</v>
      </c>
      <c r="I326" s="123">
        <f t="shared" ref="I326:L327" si="28">I327</f>
        <v>0</v>
      </c>
      <c r="J326" s="142">
        <f t="shared" si="28"/>
        <v>0</v>
      </c>
      <c r="K326" s="116">
        <f t="shared" si="28"/>
        <v>0</v>
      </c>
      <c r="L326" s="116">
        <f t="shared" si="28"/>
        <v>0</v>
      </c>
    </row>
    <row r="327" spans="1:13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215</v>
      </c>
      <c r="H327" s="90">
        <v>294</v>
      </c>
      <c r="I327" s="116">
        <f t="shared" si="28"/>
        <v>0</v>
      </c>
      <c r="J327" s="143">
        <f t="shared" si="28"/>
        <v>0</v>
      </c>
      <c r="K327" s="123">
        <f t="shared" si="28"/>
        <v>0</v>
      </c>
      <c r="L327" s="123">
        <f t="shared" si="28"/>
        <v>0</v>
      </c>
    </row>
    <row r="328" spans="1:13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216</v>
      </c>
      <c r="H328" s="90">
        <v>295</v>
      </c>
      <c r="I328" s="121">
        <v>0</v>
      </c>
      <c r="J328" s="139">
        <v>0</v>
      </c>
      <c r="K328" s="139">
        <v>0</v>
      </c>
      <c r="L328" s="138">
        <v>0</v>
      </c>
    </row>
    <row r="329" spans="1:13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186</v>
      </c>
      <c r="H329" s="90">
        <v>296</v>
      </c>
      <c r="I329" s="116">
        <f t="shared" ref="I329:L330" si="29">I330</f>
        <v>0</v>
      </c>
      <c r="J329" s="142">
        <f t="shared" si="29"/>
        <v>0</v>
      </c>
      <c r="K329" s="116">
        <f t="shared" si="29"/>
        <v>0</v>
      </c>
      <c r="L329" s="116">
        <f t="shared" si="29"/>
        <v>0</v>
      </c>
    </row>
    <row r="330" spans="1:13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186</v>
      </c>
      <c r="H330" s="90">
        <v>297</v>
      </c>
      <c r="I330" s="115">
        <f t="shared" si="29"/>
        <v>0</v>
      </c>
      <c r="J330" s="142">
        <f t="shared" si="29"/>
        <v>0</v>
      </c>
      <c r="K330" s="116">
        <f t="shared" si="29"/>
        <v>0</v>
      </c>
      <c r="L330" s="116">
        <f t="shared" si="29"/>
        <v>0</v>
      </c>
    </row>
    <row r="331" spans="1:13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186</v>
      </c>
      <c r="H331" s="90">
        <v>298</v>
      </c>
      <c r="I331" s="139">
        <v>0</v>
      </c>
      <c r="J331" s="139">
        <v>0</v>
      </c>
      <c r="K331" s="139">
        <v>0</v>
      </c>
      <c r="L331" s="138">
        <v>0</v>
      </c>
    </row>
    <row r="332" spans="1:13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217</v>
      </c>
      <c r="H332" s="90">
        <v>299</v>
      </c>
      <c r="I332" s="115">
        <f>I333</f>
        <v>0</v>
      </c>
      <c r="J332" s="142">
        <f>J333</f>
        <v>0</v>
      </c>
      <c r="K332" s="116">
        <f>K333</f>
        <v>0</v>
      </c>
      <c r="L332" s="116">
        <f>L333</f>
        <v>0</v>
      </c>
    </row>
    <row r="333" spans="1:13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217</v>
      </c>
      <c r="H333" s="90">
        <v>300</v>
      </c>
      <c r="I333" s="115">
        <f>I334+I335</f>
        <v>0</v>
      </c>
      <c r="J333" s="115">
        <f>J334+J335</f>
        <v>0</v>
      </c>
      <c r="K333" s="115">
        <f>K334+K335</f>
        <v>0</v>
      </c>
      <c r="L333" s="115">
        <f>L334+L335</f>
        <v>0</v>
      </c>
    </row>
    <row r="334" spans="1:13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218</v>
      </c>
      <c r="H334" s="90">
        <v>301</v>
      </c>
      <c r="I334" s="139">
        <v>0</v>
      </c>
      <c r="J334" s="139">
        <v>0</v>
      </c>
      <c r="K334" s="139">
        <v>0</v>
      </c>
      <c r="L334" s="138">
        <v>0</v>
      </c>
      <c r="M334"/>
    </row>
    <row r="335" spans="1:13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219</v>
      </c>
      <c r="H335" s="90">
        <v>302</v>
      </c>
      <c r="I335" s="121">
        <v>0</v>
      </c>
      <c r="J335" s="121">
        <v>0</v>
      </c>
      <c r="K335" s="121">
        <v>0</v>
      </c>
      <c r="L335" s="121">
        <v>0</v>
      </c>
      <c r="M335"/>
    </row>
    <row r="336" spans="1:13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220</v>
      </c>
      <c r="H336" s="90">
        <v>303</v>
      </c>
      <c r="I336" s="115">
        <f>SUM(I337+I346+I350+I354+I358+I361+I364)</f>
        <v>0</v>
      </c>
      <c r="J336" s="142">
        <f>SUM(J337+J346+J350+J354+J358+J361+J364)</f>
        <v>0</v>
      </c>
      <c r="K336" s="116">
        <f>SUM(K337+K346+K350+K354+K358+K361+K364)</f>
        <v>0</v>
      </c>
      <c r="L336" s="116">
        <f>SUM(L337+L346+L350+L354+L358+L361+L364)</f>
        <v>0</v>
      </c>
      <c r="M336"/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168</v>
      </c>
      <c r="H337" s="90">
        <v>304</v>
      </c>
      <c r="I337" s="115">
        <f>I338</f>
        <v>0</v>
      </c>
      <c r="J337" s="142">
        <f>J338</f>
        <v>0</v>
      </c>
      <c r="K337" s="116">
        <f>K338</f>
        <v>0</v>
      </c>
      <c r="L337" s="116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168</v>
      </c>
      <c r="H338" s="90">
        <v>305</v>
      </c>
      <c r="I338" s="115">
        <f>SUM(I339:I339)</f>
        <v>0</v>
      </c>
      <c r="J338" s="115">
        <f>SUM(J339:J339)</f>
        <v>0</v>
      </c>
      <c r="K338" s="115">
        <f>SUM(K339:K339)</f>
        <v>0</v>
      </c>
      <c r="L338" s="115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169</v>
      </c>
      <c r="H339" s="90">
        <v>306</v>
      </c>
      <c r="I339" s="139">
        <v>0</v>
      </c>
      <c r="J339" s="139">
        <v>0</v>
      </c>
      <c r="K339" s="139">
        <v>0</v>
      </c>
      <c r="L339" s="138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192</v>
      </c>
      <c r="H340" s="90">
        <v>307</v>
      </c>
      <c r="I340" s="115">
        <f>SUM(I341:I342)</f>
        <v>0</v>
      </c>
      <c r="J340" s="115">
        <f>SUM(J341:J342)</f>
        <v>0</v>
      </c>
      <c r="K340" s="115">
        <f>SUM(K341:K342)</f>
        <v>0</v>
      </c>
      <c r="L340" s="115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171</v>
      </c>
      <c r="H341" s="90">
        <v>308</v>
      </c>
      <c r="I341" s="139">
        <v>0</v>
      </c>
      <c r="J341" s="139">
        <v>0</v>
      </c>
      <c r="K341" s="139">
        <v>0</v>
      </c>
      <c r="L341" s="138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172</v>
      </c>
      <c r="H342" s="90">
        <v>309</v>
      </c>
      <c r="I342" s="121">
        <v>0</v>
      </c>
      <c r="J342" s="121">
        <v>0</v>
      </c>
      <c r="K342" s="121">
        <v>0</v>
      </c>
      <c r="L342" s="121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173</v>
      </c>
      <c r="H343" s="90">
        <v>310</v>
      </c>
      <c r="I343" s="115">
        <f>SUM(I344:I345)</f>
        <v>0</v>
      </c>
      <c r="J343" s="115">
        <f>SUM(J344:J345)</f>
        <v>0</v>
      </c>
      <c r="K343" s="115">
        <f>SUM(K344:K345)</f>
        <v>0</v>
      </c>
      <c r="L343" s="115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174</v>
      </c>
      <c r="H344" s="90">
        <v>311</v>
      </c>
      <c r="I344" s="121">
        <v>0</v>
      </c>
      <c r="J344" s="121">
        <v>0</v>
      </c>
      <c r="K344" s="121">
        <v>0</v>
      </c>
      <c r="L344" s="121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193</v>
      </c>
      <c r="H345" s="90">
        <v>312</v>
      </c>
      <c r="I345" s="126">
        <v>0</v>
      </c>
      <c r="J345" s="144">
        <v>0</v>
      </c>
      <c r="K345" s="126">
        <v>0</v>
      </c>
      <c r="L345" s="126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206</v>
      </c>
      <c r="H346" s="90">
        <v>313</v>
      </c>
      <c r="I346" s="124">
        <f>I347</f>
        <v>0</v>
      </c>
      <c r="J346" s="145">
        <f>J347</f>
        <v>0</v>
      </c>
      <c r="K346" s="125">
        <f>K347</f>
        <v>0</v>
      </c>
      <c r="L346" s="125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206</v>
      </c>
      <c r="H347" s="90">
        <v>314</v>
      </c>
      <c r="I347" s="115">
        <f>SUM(I348:I349)</f>
        <v>0</v>
      </c>
      <c r="J347" s="127">
        <f>SUM(J348:J349)</f>
        <v>0</v>
      </c>
      <c r="K347" s="116">
        <f>SUM(K348:K349)</f>
        <v>0</v>
      </c>
      <c r="L347" s="116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207</v>
      </c>
      <c r="H348" s="90">
        <v>315</v>
      </c>
      <c r="I348" s="121">
        <v>0</v>
      </c>
      <c r="J348" s="121">
        <v>0</v>
      </c>
      <c r="K348" s="121">
        <v>0</v>
      </c>
      <c r="L348" s="121">
        <v>0</v>
      </c>
      <c r="M348"/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208</v>
      </c>
      <c r="H349" s="90">
        <v>316</v>
      </c>
      <c r="I349" s="121">
        <v>0</v>
      </c>
      <c r="J349" s="121">
        <v>0</v>
      </c>
      <c r="K349" s="121">
        <v>0</v>
      </c>
      <c r="L349" s="121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209</v>
      </c>
      <c r="H350" s="90">
        <v>317</v>
      </c>
      <c r="I350" s="115">
        <f>I351</f>
        <v>0</v>
      </c>
      <c r="J350" s="127">
        <f>J351</f>
        <v>0</v>
      </c>
      <c r="K350" s="116">
        <f>K351</f>
        <v>0</v>
      </c>
      <c r="L350" s="116">
        <f>L351</f>
        <v>0</v>
      </c>
      <c r="M350"/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209</v>
      </c>
      <c r="H351" s="90">
        <v>318</v>
      </c>
      <c r="I351" s="115">
        <f>I352+I353</f>
        <v>0</v>
      </c>
      <c r="J351" s="115">
        <f>J352+J353</f>
        <v>0</v>
      </c>
      <c r="K351" s="115">
        <f>K352+K353</f>
        <v>0</v>
      </c>
      <c r="L351" s="115">
        <f>L352+L353</f>
        <v>0</v>
      </c>
      <c r="M351"/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210</v>
      </c>
      <c r="H352" s="90">
        <v>319</v>
      </c>
      <c r="I352" s="139">
        <v>0</v>
      </c>
      <c r="J352" s="139">
        <v>0</v>
      </c>
      <c r="K352" s="139">
        <v>0</v>
      </c>
      <c r="L352" s="138">
        <v>0</v>
      </c>
      <c r="M352"/>
    </row>
    <row r="353" spans="1:13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211</v>
      </c>
      <c r="H353" s="90">
        <v>320</v>
      </c>
      <c r="I353" s="121">
        <v>0</v>
      </c>
      <c r="J353" s="121">
        <v>0</v>
      </c>
      <c r="K353" s="121">
        <v>0</v>
      </c>
      <c r="L353" s="121">
        <v>0</v>
      </c>
      <c r="M353"/>
    </row>
    <row r="354" spans="1:13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212</v>
      </c>
      <c r="H354" s="90">
        <v>321</v>
      </c>
      <c r="I354" s="115">
        <f>I355</f>
        <v>0</v>
      </c>
      <c r="J354" s="127">
        <f>J355</f>
        <v>0</v>
      </c>
      <c r="K354" s="116">
        <f>K355</f>
        <v>0</v>
      </c>
      <c r="L354" s="116">
        <f>L355</f>
        <v>0</v>
      </c>
    </row>
    <row r="355" spans="1:13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212</v>
      </c>
      <c r="H355" s="90">
        <v>322</v>
      </c>
      <c r="I355" s="122">
        <f>SUM(I356:I357)</f>
        <v>0</v>
      </c>
      <c r="J355" s="128">
        <f>SUM(J356:J357)</f>
        <v>0</v>
      </c>
      <c r="K355" s="123">
        <f>SUM(K356:K357)</f>
        <v>0</v>
      </c>
      <c r="L355" s="123">
        <f>SUM(L356:L357)</f>
        <v>0</v>
      </c>
    </row>
    <row r="356" spans="1:13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213</v>
      </c>
      <c r="H356" s="90">
        <v>323</v>
      </c>
      <c r="I356" s="121">
        <v>0</v>
      </c>
      <c r="J356" s="121">
        <v>0</v>
      </c>
      <c r="K356" s="121">
        <v>0</v>
      </c>
      <c r="L356" s="121">
        <v>0</v>
      </c>
    </row>
    <row r="357" spans="1:13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221</v>
      </c>
      <c r="H357" s="90">
        <v>324</v>
      </c>
      <c r="I357" s="121">
        <v>0</v>
      </c>
      <c r="J357" s="121">
        <v>0</v>
      </c>
      <c r="K357" s="121">
        <v>0</v>
      </c>
      <c r="L357" s="121">
        <v>0</v>
      </c>
    </row>
    <row r="358" spans="1:13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215</v>
      </c>
      <c r="H358" s="90">
        <v>325</v>
      </c>
      <c r="I358" s="115">
        <f t="shared" ref="I358:L359" si="30">I359</f>
        <v>0</v>
      </c>
      <c r="J358" s="127">
        <f t="shared" si="30"/>
        <v>0</v>
      </c>
      <c r="K358" s="116">
        <f t="shared" si="30"/>
        <v>0</v>
      </c>
      <c r="L358" s="116">
        <f t="shared" si="30"/>
        <v>0</v>
      </c>
    </row>
    <row r="359" spans="1:13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215</v>
      </c>
      <c r="H359" s="90">
        <v>326</v>
      </c>
      <c r="I359" s="122">
        <f t="shared" si="30"/>
        <v>0</v>
      </c>
      <c r="J359" s="128">
        <f t="shared" si="30"/>
        <v>0</v>
      </c>
      <c r="K359" s="123">
        <f t="shared" si="30"/>
        <v>0</v>
      </c>
      <c r="L359" s="123">
        <f t="shared" si="30"/>
        <v>0</v>
      </c>
    </row>
    <row r="360" spans="1:13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215</v>
      </c>
      <c r="H360" s="90">
        <v>327</v>
      </c>
      <c r="I360" s="139">
        <v>0</v>
      </c>
      <c r="J360" s="139">
        <v>0</v>
      </c>
      <c r="K360" s="139">
        <v>0</v>
      </c>
      <c r="L360" s="138">
        <v>0</v>
      </c>
    </row>
    <row r="361" spans="1:13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186</v>
      </c>
      <c r="H361" s="90">
        <v>328</v>
      </c>
      <c r="I361" s="115">
        <f t="shared" ref="I361:L362" si="31">I362</f>
        <v>0</v>
      </c>
      <c r="J361" s="127">
        <f t="shared" si="31"/>
        <v>0</v>
      </c>
      <c r="K361" s="116">
        <f t="shared" si="31"/>
        <v>0</v>
      </c>
      <c r="L361" s="116">
        <f t="shared" si="31"/>
        <v>0</v>
      </c>
    </row>
    <row r="362" spans="1:13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186</v>
      </c>
      <c r="H362" s="90">
        <v>329</v>
      </c>
      <c r="I362" s="115">
        <f t="shared" si="31"/>
        <v>0</v>
      </c>
      <c r="J362" s="127">
        <f t="shared" si="31"/>
        <v>0</v>
      </c>
      <c r="K362" s="116">
        <f t="shared" si="31"/>
        <v>0</v>
      </c>
      <c r="L362" s="116">
        <f t="shared" si="31"/>
        <v>0</v>
      </c>
    </row>
    <row r="363" spans="1:13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186</v>
      </c>
      <c r="H363" s="90">
        <v>330</v>
      </c>
      <c r="I363" s="139">
        <v>0</v>
      </c>
      <c r="J363" s="139">
        <v>0</v>
      </c>
      <c r="K363" s="139">
        <v>0</v>
      </c>
      <c r="L363" s="138">
        <v>0</v>
      </c>
    </row>
    <row r="364" spans="1:13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217</v>
      </c>
      <c r="H364" s="90">
        <v>331</v>
      </c>
      <c r="I364" s="115">
        <f>I365</f>
        <v>0</v>
      </c>
      <c r="J364" s="127">
        <f>J365</f>
        <v>0</v>
      </c>
      <c r="K364" s="116">
        <f>K365</f>
        <v>0</v>
      </c>
      <c r="L364" s="116">
        <f>L365</f>
        <v>0</v>
      </c>
    </row>
    <row r="365" spans="1:13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217</v>
      </c>
      <c r="H365" s="90">
        <v>332</v>
      </c>
      <c r="I365" s="115">
        <f>SUM(I366:I367)</f>
        <v>0</v>
      </c>
      <c r="J365" s="115">
        <f>SUM(J366:J367)</f>
        <v>0</v>
      </c>
      <c r="K365" s="115">
        <f>SUM(K366:K367)</f>
        <v>0</v>
      </c>
      <c r="L365" s="115">
        <f>SUM(L366:L367)</f>
        <v>0</v>
      </c>
    </row>
    <row r="366" spans="1:13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218</v>
      </c>
      <c r="H366" s="90">
        <v>333</v>
      </c>
      <c r="I366" s="139">
        <v>0</v>
      </c>
      <c r="J366" s="139">
        <v>0</v>
      </c>
      <c r="K366" s="139">
        <v>0</v>
      </c>
      <c r="L366" s="138">
        <v>0</v>
      </c>
      <c r="M366"/>
    </row>
    <row r="367" spans="1:13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219</v>
      </c>
      <c r="H367" s="90">
        <v>334</v>
      </c>
      <c r="I367" s="121">
        <v>0</v>
      </c>
      <c r="J367" s="121">
        <v>0</v>
      </c>
      <c r="K367" s="121">
        <v>0</v>
      </c>
      <c r="L367" s="121">
        <v>0</v>
      </c>
      <c r="M367"/>
    </row>
    <row r="368" spans="1:13">
      <c r="A368" s="102"/>
      <c r="B368" s="102"/>
      <c r="C368" s="103"/>
      <c r="D368" s="104"/>
      <c r="E368" s="105"/>
      <c r="F368" s="106"/>
      <c r="G368" s="107" t="s">
        <v>222</v>
      </c>
      <c r="H368" s="90">
        <v>335</v>
      </c>
      <c r="I368" s="130">
        <f>SUM(I34+I184)</f>
        <v>40909</v>
      </c>
      <c r="J368" s="130">
        <f>SUM(J34+J184)</f>
        <v>40909</v>
      </c>
      <c r="K368" s="130">
        <f>SUM(K34+K184)</f>
        <v>40909</v>
      </c>
      <c r="L368" s="130">
        <f>SUM(L34+L184)</f>
        <v>40909</v>
      </c>
    </row>
    <row r="369" spans="1:12">
      <c r="G369" s="53"/>
      <c r="H369" s="7"/>
      <c r="I369" s="108"/>
      <c r="J369" s="109"/>
      <c r="K369" s="109"/>
      <c r="L369" s="109"/>
    </row>
    <row r="370" spans="1:12">
      <c r="A370" s="155"/>
      <c r="B370" s="155"/>
      <c r="C370" s="155"/>
      <c r="D370" s="495" t="s">
        <v>223</v>
      </c>
      <c r="E370" s="495"/>
      <c r="F370" s="495"/>
      <c r="G370" s="495"/>
      <c r="H370" s="153"/>
      <c r="I370" s="111"/>
      <c r="J370" s="109"/>
      <c r="K370" s="495" t="s">
        <v>224</v>
      </c>
      <c r="L370" s="495"/>
    </row>
    <row r="371" spans="1:12" ht="18.75" customHeight="1">
      <c r="A371" s="154" t="s">
        <v>225</v>
      </c>
      <c r="B371" s="154"/>
      <c r="C371" s="154"/>
      <c r="D371" s="154"/>
      <c r="E371" s="154"/>
      <c r="F371" s="154"/>
      <c r="G371" s="154"/>
      <c r="I371" s="148" t="s">
        <v>226</v>
      </c>
      <c r="K371" s="496" t="s">
        <v>227</v>
      </c>
      <c r="L371" s="496"/>
    </row>
    <row r="372" spans="1:12" ht="15.75" customHeight="1">
      <c r="D372" s="147"/>
      <c r="I372" s="14"/>
      <c r="K372" s="14"/>
      <c r="L372" s="14"/>
    </row>
    <row r="373" spans="1:12" ht="15.75" customHeight="1">
      <c r="A373" s="512" t="s">
        <v>228</v>
      </c>
      <c r="B373" s="512"/>
      <c r="C373" s="512"/>
      <c r="D373" s="512"/>
      <c r="E373" s="512"/>
      <c r="F373" s="512"/>
      <c r="G373" s="512"/>
      <c r="I373" s="14"/>
      <c r="K373" s="495" t="s">
        <v>229</v>
      </c>
      <c r="L373" s="495"/>
    </row>
    <row r="374" spans="1:12" ht="24.75" customHeight="1">
      <c r="A374" s="511" t="s">
        <v>230</v>
      </c>
      <c r="B374" s="511"/>
      <c r="C374" s="511"/>
      <c r="D374" s="511"/>
      <c r="E374" s="511"/>
      <c r="F374" s="511"/>
      <c r="G374" s="511"/>
      <c r="H374" s="150"/>
      <c r="I374" s="15" t="s">
        <v>226</v>
      </c>
      <c r="K374" s="496" t="s">
        <v>227</v>
      </c>
      <c r="L374" s="496"/>
    </row>
  </sheetData>
  <mergeCells count="30">
    <mergeCell ref="K373:L373"/>
    <mergeCell ref="A374:G374"/>
    <mergeCell ref="K374:L374"/>
    <mergeCell ref="A373:G373"/>
    <mergeCell ref="K31:K32"/>
    <mergeCell ref="L31:L32"/>
    <mergeCell ref="A33:F33"/>
    <mergeCell ref="D370:G370"/>
    <mergeCell ref="K370:L370"/>
    <mergeCell ref="K371:L371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19685039370078741" right="0.19685039370078741" top="0.19685039370078741" bottom="0.19685039370078741" header="3.937007874015748E-2" footer="3.937007874015748E-2"/>
  <pageSetup paperSize="9" scale="7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ABCDE-CD47-4F48-811B-2619F5B21FD6}">
  <sheetPr>
    <pageSetUpPr fitToPage="1"/>
  </sheetPr>
  <dimension ref="A1:S374"/>
  <sheetViews>
    <sheetView topLeftCell="A145" workbookViewId="0">
      <selection activeCell="U374" sqref="U374"/>
    </sheetView>
  </sheetViews>
  <sheetFormatPr defaultRowHeight="15"/>
  <cols>
    <col min="1" max="4" width="2" style="36" customWidth="1"/>
    <col min="5" max="5" width="2.140625" style="36" customWidth="1"/>
    <col min="6" max="6" width="3" style="150" customWidth="1"/>
    <col min="7" max="7" width="34.85546875" style="36" customWidth="1"/>
    <col min="8" max="8" width="3.85546875" style="36" customWidth="1"/>
    <col min="9" max="9" width="10" style="36" customWidth="1"/>
    <col min="10" max="10" width="11.140625" style="36" customWidth="1"/>
    <col min="11" max="11" width="11" style="36" customWidth="1"/>
    <col min="12" max="12" width="10.5703125" style="36" customWidth="1"/>
    <col min="13" max="13" width="0.140625" style="36" hidden="1" customWidth="1"/>
    <col min="14" max="14" width="6.140625" style="36" hidden="1" customWidth="1"/>
    <col min="15" max="15" width="5.5703125" style="36" hidden="1" customWidth="1"/>
    <col min="16" max="16" width="9.140625" style="22"/>
  </cols>
  <sheetData>
    <row r="1" spans="1:15">
      <c r="G1" s="1"/>
      <c r="H1" s="3"/>
      <c r="I1" s="21"/>
      <c r="J1" s="152" t="s">
        <v>0</v>
      </c>
      <c r="K1" s="152"/>
      <c r="L1" s="152"/>
      <c r="M1" s="16"/>
      <c r="N1" s="152"/>
      <c r="O1" s="152"/>
    </row>
    <row r="2" spans="1:15">
      <c r="H2" s="3"/>
      <c r="I2" s="22"/>
      <c r="J2" s="152" t="s">
        <v>1</v>
      </c>
      <c r="K2" s="152"/>
      <c r="L2" s="152"/>
      <c r="M2" s="16"/>
      <c r="N2" s="152"/>
      <c r="O2" s="152"/>
    </row>
    <row r="3" spans="1:15">
      <c r="H3" s="23"/>
      <c r="I3" s="3"/>
      <c r="J3" s="152" t="s">
        <v>2</v>
      </c>
      <c r="K3" s="152"/>
      <c r="L3" s="152"/>
      <c r="M3" s="16"/>
      <c r="N3" s="152"/>
      <c r="O3" s="152"/>
    </row>
    <row r="4" spans="1:15">
      <c r="G4" s="4" t="s">
        <v>3</v>
      </c>
      <c r="H4" s="3"/>
      <c r="I4" s="22"/>
      <c r="J4" s="152" t="s">
        <v>4</v>
      </c>
      <c r="K4" s="152"/>
      <c r="L4" s="152"/>
      <c r="M4" s="16"/>
      <c r="N4" s="152"/>
      <c r="O4" s="152"/>
    </row>
    <row r="5" spans="1:15">
      <c r="H5" s="3"/>
      <c r="I5" s="22"/>
      <c r="J5" s="152" t="s">
        <v>5</v>
      </c>
      <c r="K5" s="152"/>
      <c r="L5" s="152"/>
      <c r="M5" s="16"/>
      <c r="N5" s="152"/>
      <c r="O5" s="152"/>
    </row>
    <row r="6" spans="1:15" ht="6" customHeight="1">
      <c r="H6" s="3"/>
      <c r="I6" s="22"/>
      <c r="J6" s="152"/>
      <c r="K6" s="152"/>
      <c r="L6" s="152"/>
      <c r="M6" s="16"/>
      <c r="N6" s="152"/>
      <c r="O6" s="152"/>
    </row>
    <row r="7" spans="1:15" ht="30" customHeight="1">
      <c r="A7" s="513" t="s">
        <v>6</v>
      </c>
      <c r="B7" s="513"/>
      <c r="C7" s="513"/>
      <c r="D7" s="513"/>
      <c r="E7" s="513"/>
      <c r="F7" s="513"/>
      <c r="G7" s="513"/>
      <c r="H7" s="513"/>
      <c r="I7" s="513"/>
      <c r="J7" s="513"/>
      <c r="K7" s="513"/>
      <c r="L7" s="513"/>
      <c r="M7" s="16"/>
    </row>
    <row r="8" spans="1:15" ht="11.25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514" t="s">
        <v>7</v>
      </c>
      <c r="B9" s="514"/>
      <c r="C9" s="514"/>
      <c r="D9" s="514"/>
      <c r="E9" s="514"/>
      <c r="F9" s="514"/>
      <c r="G9" s="514"/>
      <c r="H9" s="514"/>
      <c r="I9" s="514"/>
      <c r="J9" s="514"/>
      <c r="K9" s="514"/>
      <c r="L9" s="514"/>
      <c r="M9" s="16"/>
    </row>
    <row r="10" spans="1:15">
      <c r="A10" s="515" t="s">
        <v>8</v>
      </c>
      <c r="B10" s="515"/>
      <c r="C10" s="515"/>
      <c r="D10" s="515"/>
      <c r="E10" s="515"/>
      <c r="F10" s="515"/>
      <c r="G10" s="515"/>
      <c r="H10" s="515"/>
      <c r="I10" s="515"/>
      <c r="J10" s="515"/>
      <c r="K10" s="515"/>
      <c r="L10" s="515"/>
      <c r="M10" s="16"/>
    </row>
    <row r="11" spans="1:15" ht="7.5" customHeight="1">
      <c r="A11" s="28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6"/>
    </row>
    <row r="12" spans="1:15" ht="15.75" customHeight="1">
      <c r="A12" s="28"/>
      <c r="B12" s="152"/>
      <c r="C12" s="152"/>
      <c r="D12" s="152"/>
      <c r="E12" s="152"/>
      <c r="F12" s="152"/>
      <c r="G12" s="520" t="s">
        <v>9</v>
      </c>
      <c r="H12" s="520"/>
      <c r="I12" s="520"/>
      <c r="J12" s="520"/>
      <c r="K12" s="520"/>
      <c r="L12" s="152"/>
      <c r="M12" s="16"/>
    </row>
    <row r="13" spans="1:15" ht="15.75" customHeight="1">
      <c r="A13" s="521" t="s">
        <v>10</v>
      </c>
      <c r="B13" s="521"/>
      <c r="C13" s="521"/>
      <c r="D13" s="521"/>
      <c r="E13" s="521"/>
      <c r="F13" s="521"/>
      <c r="G13" s="521"/>
      <c r="H13" s="521"/>
      <c r="I13" s="521"/>
      <c r="J13" s="521"/>
      <c r="K13" s="521"/>
      <c r="L13" s="521"/>
      <c r="M13" s="16"/>
    </row>
    <row r="14" spans="1:15" ht="12" customHeight="1">
      <c r="G14" s="522" t="s">
        <v>11</v>
      </c>
      <c r="H14" s="522"/>
      <c r="I14" s="522"/>
      <c r="J14" s="522"/>
      <c r="K14" s="522"/>
      <c r="M14" s="16"/>
    </row>
    <row r="15" spans="1:15">
      <c r="G15" s="515" t="s">
        <v>12</v>
      </c>
      <c r="H15" s="515"/>
      <c r="I15" s="515"/>
      <c r="J15" s="515"/>
      <c r="K15" s="515"/>
    </row>
    <row r="16" spans="1:15" ht="15.75" customHeight="1">
      <c r="B16" s="521" t="s">
        <v>13</v>
      </c>
      <c r="C16" s="521"/>
      <c r="D16" s="521"/>
      <c r="E16" s="521"/>
      <c r="F16" s="521"/>
      <c r="G16" s="521"/>
      <c r="H16" s="521"/>
      <c r="I16" s="521"/>
      <c r="J16" s="521"/>
      <c r="K16" s="521"/>
      <c r="L16" s="521"/>
    </row>
    <row r="17" spans="1:13" ht="7.5" customHeight="1"/>
    <row r="18" spans="1:13">
      <c r="G18" s="522" t="s">
        <v>244</v>
      </c>
      <c r="H18" s="522"/>
      <c r="I18" s="522"/>
      <c r="J18" s="522"/>
      <c r="K18" s="522"/>
    </row>
    <row r="19" spans="1:13">
      <c r="G19" s="523" t="s">
        <v>14</v>
      </c>
      <c r="H19" s="523"/>
      <c r="I19" s="523"/>
      <c r="J19" s="523"/>
      <c r="K19" s="523"/>
    </row>
    <row r="20" spans="1:13" ht="6.75" customHeight="1">
      <c r="G20" s="152"/>
      <c r="H20" s="152"/>
      <c r="I20" s="152"/>
      <c r="J20" s="152"/>
      <c r="K20" s="152"/>
    </row>
    <row r="21" spans="1:13">
      <c r="B21" s="22"/>
      <c r="C21" s="22"/>
      <c r="D21" s="22"/>
      <c r="E21" s="527" t="s">
        <v>234</v>
      </c>
      <c r="F21" s="527"/>
      <c r="G21" s="527"/>
      <c r="H21" s="527"/>
      <c r="I21" s="527"/>
      <c r="J21" s="527"/>
      <c r="K21" s="527"/>
      <c r="L21" s="22"/>
    </row>
    <row r="22" spans="1:13" ht="15" customHeight="1">
      <c r="A22" s="525" t="s">
        <v>15</v>
      </c>
      <c r="B22" s="525"/>
      <c r="C22" s="525"/>
      <c r="D22" s="525"/>
      <c r="E22" s="525"/>
      <c r="F22" s="525"/>
      <c r="G22" s="525"/>
      <c r="H22" s="525"/>
      <c r="I22" s="525"/>
      <c r="J22" s="525"/>
      <c r="K22" s="525"/>
      <c r="L22" s="525"/>
      <c r="M22" s="30"/>
    </row>
    <row r="23" spans="1:13">
      <c r="F23" s="36"/>
      <c r="J23" s="5"/>
      <c r="K23" s="13"/>
      <c r="L23" s="6" t="s">
        <v>16</v>
      </c>
      <c r="M23" s="30"/>
    </row>
    <row r="24" spans="1:13">
      <c r="F24" s="36"/>
      <c r="J24" s="31" t="s">
        <v>17</v>
      </c>
      <c r="K24" s="23"/>
      <c r="L24" s="32"/>
      <c r="M24" s="30"/>
    </row>
    <row r="25" spans="1:13">
      <c r="E25" s="152"/>
      <c r="F25" s="151"/>
      <c r="I25" s="34"/>
      <c r="J25" s="34"/>
      <c r="K25" s="35" t="s">
        <v>18</v>
      </c>
      <c r="L25" s="32"/>
      <c r="M25" s="30"/>
    </row>
    <row r="26" spans="1:13">
      <c r="A26" s="526" t="s">
        <v>242</v>
      </c>
      <c r="B26" s="526"/>
      <c r="C26" s="526"/>
      <c r="D26" s="526"/>
      <c r="E26" s="526"/>
      <c r="F26" s="526"/>
      <c r="G26" s="526"/>
      <c r="H26" s="526"/>
      <c r="I26" s="526"/>
      <c r="K26" s="35" t="s">
        <v>19</v>
      </c>
      <c r="L26" s="37" t="s">
        <v>20</v>
      </c>
      <c r="M26" s="30"/>
    </row>
    <row r="27" spans="1:13" ht="29.1" customHeight="1">
      <c r="A27" s="526" t="s">
        <v>239</v>
      </c>
      <c r="B27" s="526"/>
      <c r="C27" s="526"/>
      <c r="D27" s="526"/>
      <c r="E27" s="526"/>
      <c r="F27" s="526"/>
      <c r="G27" s="526"/>
      <c r="H27" s="526"/>
      <c r="I27" s="526"/>
      <c r="J27" s="149" t="s">
        <v>22</v>
      </c>
      <c r="K27" s="113" t="s">
        <v>34</v>
      </c>
      <c r="L27" s="32"/>
      <c r="M27" s="30"/>
    </row>
    <row r="28" spans="1:13">
      <c r="F28" s="36"/>
      <c r="G28" s="39" t="s">
        <v>23</v>
      </c>
      <c r="H28" s="102" t="s">
        <v>232</v>
      </c>
      <c r="I28" s="103"/>
      <c r="J28" s="42"/>
      <c r="K28" s="32"/>
      <c r="L28" s="32"/>
      <c r="M28" s="30"/>
    </row>
    <row r="29" spans="1:13">
      <c r="F29" s="36"/>
      <c r="G29" s="519" t="s">
        <v>24</v>
      </c>
      <c r="H29" s="519"/>
      <c r="I29" s="114" t="s">
        <v>236</v>
      </c>
      <c r="J29" s="43" t="s">
        <v>243</v>
      </c>
      <c r="K29" s="32" t="s">
        <v>238</v>
      </c>
      <c r="L29" s="32" t="s">
        <v>238</v>
      </c>
      <c r="M29" s="30"/>
    </row>
    <row r="30" spans="1:13">
      <c r="A30" s="494" t="s">
        <v>233</v>
      </c>
      <c r="B30" s="494"/>
      <c r="C30" s="494"/>
      <c r="D30" s="494"/>
      <c r="E30" s="494"/>
      <c r="F30" s="494"/>
      <c r="G30" s="494"/>
      <c r="H30" s="494"/>
      <c r="I30" s="494"/>
      <c r="J30" s="44"/>
      <c r="K30" s="44"/>
      <c r="L30" s="45" t="s">
        <v>25</v>
      </c>
      <c r="M30" s="46"/>
    </row>
    <row r="31" spans="1:13" ht="27" customHeight="1">
      <c r="A31" s="497" t="s">
        <v>26</v>
      </c>
      <c r="B31" s="498"/>
      <c r="C31" s="498"/>
      <c r="D31" s="498"/>
      <c r="E31" s="498"/>
      <c r="F31" s="498"/>
      <c r="G31" s="501" t="s">
        <v>27</v>
      </c>
      <c r="H31" s="503" t="s">
        <v>28</v>
      </c>
      <c r="I31" s="505" t="s">
        <v>29</v>
      </c>
      <c r="J31" s="506"/>
      <c r="K31" s="507" t="s">
        <v>30</v>
      </c>
      <c r="L31" s="509" t="s">
        <v>31</v>
      </c>
      <c r="M31" s="46"/>
    </row>
    <row r="32" spans="1:13" ht="58.5" customHeight="1">
      <c r="A32" s="499"/>
      <c r="B32" s="500"/>
      <c r="C32" s="500"/>
      <c r="D32" s="500"/>
      <c r="E32" s="500"/>
      <c r="F32" s="500"/>
      <c r="G32" s="502"/>
      <c r="H32" s="504"/>
      <c r="I32" s="47" t="s">
        <v>32</v>
      </c>
      <c r="J32" s="48" t="s">
        <v>33</v>
      </c>
      <c r="K32" s="508"/>
      <c r="L32" s="510"/>
    </row>
    <row r="33" spans="1:15">
      <c r="A33" s="516" t="s">
        <v>34</v>
      </c>
      <c r="B33" s="517"/>
      <c r="C33" s="517"/>
      <c r="D33" s="517"/>
      <c r="E33" s="517"/>
      <c r="F33" s="518"/>
      <c r="G33" s="7">
        <v>2</v>
      </c>
      <c r="H33" s="8">
        <v>3</v>
      </c>
      <c r="I33" s="9" t="s">
        <v>35</v>
      </c>
      <c r="J33" s="10" t="s">
        <v>36</v>
      </c>
      <c r="K33" s="11">
        <v>6</v>
      </c>
      <c r="L33" s="11">
        <v>7</v>
      </c>
    </row>
    <row r="34" spans="1:15">
      <c r="A34" s="49">
        <v>2</v>
      </c>
      <c r="B34" s="49"/>
      <c r="C34" s="50"/>
      <c r="D34" s="51"/>
      <c r="E34" s="49"/>
      <c r="F34" s="52"/>
      <c r="G34" s="51" t="s">
        <v>37</v>
      </c>
      <c r="H34" s="7">
        <v>1</v>
      </c>
      <c r="I34" s="115">
        <f>SUM(I35+I46+I65+I86+I93+I113+I139+I158+I168)</f>
        <v>8700</v>
      </c>
      <c r="J34" s="115">
        <f>SUM(J35+J46+J65+J86+J93+J113+J139+J158+J168)</f>
        <v>8700</v>
      </c>
      <c r="K34" s="116">
        <f>SUM(K35+K46+K65+K86+K93+K113+K139+K158+K168)</f>
        <v>8596.14</v>
      </c>
      <c r="L34" s="115">
        <f>SUM(L35+L46+L65+L86+L93+L113+L139+L158+L168)</f>
        <v>8596.14</v>
      </c>
      <c r="M34" s="53"/>
      <c r="N34" s="53"/>
      <c r="O34" s="53"/>
    </row>
    <row r="35" spans="1:15" ht="17.25" hidden="1" customHeight="1">
      <c r="A35" s="49">
        <v>2</v>
      </c>
      <c r="B35" s="54">
        <v>1</v>
      </c>
      <c r="C35" s="55"/>
      <c r="D35" s="56"/>
      <c r="E35" s="57"/>
      <c r="F35" s="58"/>
      <c r="G35" s="59" t="s">
        <v>38</v>
      </c>
      <c r="H35" s="7">
        <v>2</v>
      </c>
      <c r="I35" s="115">
        <f>SUM(I36+I42)</f>
        <v>0</v>
      </c>
      <c r="J35" s="115">
        <f>SUM(J36+J42)</f>
        <v>0</v>
      </c>
      <c r="K35" s="117">
        <f>SUM(K36+K42)</f>
        <v>0</v>
      </c>
      <c r="L35" s="118">
        <f>SUM(L36+L42)</f>
        <v>0</v>
      </c>
      <c r="M35"/>
    </row>
    <row r="36" spans="1:15" hidden="1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39</v>
      </c>
      <c r="H36" s="7">
        <v>3</v>
      </c>
      <c r="I36" s="115">
        <f>SUM(I37)</f>
        <v>0</v>
      </c>
      <c r="J36" s="115">
        <f>SUM(J37)</f>
        <v>0</v>
      </c>
      <c r="K36" s="116">
        <f>SUM(K37)</f>
        <v>0</v>
      </c>
      <c r="L36" s="115">
        <f>SUM(L37)</f>
        <v>0</v>
      </c>
    </row>
    <row r="37" spans="1:15" hidden="1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39</v>
      </c>
      <c r="H37" s="7">
        <v>4</v>
      </c>
      <c r="I37" s="115">
        <f>SUM(I38+I40)</f>
        <v>0</v>
      </c>
      <c r="J37" s="115">
        <f t="shared" ref="J37:L38" si="0">SUM(J38)</f>
        <v>0</v>
      </c>
      <c r="K37" s="115">
        <f t="shared" si="0"/>
        <v>0</v>
      </c>
      <c r="L37" s="115">
        <f t="shared" si="0"/>
        <v>0</v>
      </c>
    </row>
    <row r="38" spans="1:15" hidden="1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40</v>
      </c>
      <c r="H38" s="7">
        <v>5</v>
      </c>
      <c r="I38" s="116">
        <f>SUM(I39)</f>
        <v>0</v>
      </c>
      <c r="J38" s="116">
        <f t="shared" si="0"/>
        <v>0</v>
      </c>
      <c r="K38" s="116">
        <f t="shared" si="0"/>
        <v>0</v>
      </c>
      <c r="L38" s="116">
        <f t="shared" si="0"/>
        <v>0</v>
      </c>
    </row>
    <row r="39" spans="1:15" hidden="1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40</v>
      </c>
      <c r="H39" s="7">
        <v>6</v>
      </c>
      <c r="I39" s="119">
        <v>0</v>
      </c>
      <c r="J39" s="120">
        <v>0</v>
      </c>
      <c r="K39" s="120">
        <v>0</v>
      </c>
      <c r="L39" s="120">
        <v>0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41</v>
      </c>
      <c r="H40" s="7">
        <v>7</v>
      </c>
      <c r="I40" s="116">
        <f>I41</f>
        <v>0</v>
      </c>
      <c r="J40" s="116">
        <f>J41</f>
        <v>0</v>
      </c>
      <c r="K40" s="116">
        <f>K41</f>
        <v>0</v>
      </c>
      <c r="L40" s="116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41</v>
      </c>
      <c r="H41" s="7">
        <v>8</v>
      </c>
      <c r="I41" s="120">
        <v>0</v>
      </c>
      <c r="J41" s="121">
        <v>0</v>
      </c>
      <c r="K41" s="120">
        <v>0</v>
      </c>
      <c r="L41" s="121">
        <v>0</v>
      </c>
    </row>
    <row r="42" spans="1:15" hidden="1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42</v>
      </c>
      <c r="H42" s="7">
        <v>9</v>
      </c>
      <c r="I42" s="116">
        <f t="shared" ref="I42:L44" si="1">I43</f>
        <v>0</v>
      </c>
      <c r="J42" s="115">
        <f t="shared" si="1"/>
        <v>0</v>
      </c>
      <c r="K42" s="116">
        <f t="shared" si="1"/>
        <v>0</v>
      </c>
      <c r="L42" s="115">
        <f t="shared" si="1"/>
        <v>0</v>
      </c>
    </row>
    <row r="43" spans="1:15" hidden="1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42</v>
      </c>
      <c r="H43" s="7">
        <v>10</v>
      </c>
      <c r="I43" s="116">
        <f t="shared" si="1"/>
        <v>0</v>
      </c>
      <c r="J43" s="115">
        <f t="shared" si="1"/>
        <v>0</v>
      </c>
      <c r="K43" s="115">
        <f t="shared" si="1"/>
        <v>0</v>
      </c>
      <c r="L43" s="115">
        <f t="shared" si="1"/>
        <v>0</v>
      </c>
    </row>
    <row r="44" spans="1:15" hidden="1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42</v>
      </c>
      <c r="H44" s="7">
        <v>11</v>
      </c>
      <c r="I44" s="115">
        <f t="shared" si="1"/>
        <v>0</v>
      </c>
      <c r="J44" s="115">
        <f t="shared" si="1"/>
        <v>0</v>
      </c>
      <c r="K44" s="115">
        <f t="shared" si="1"/>
        <v>0</v>
      </c>
      <c r="L44" s="115">
        <f t="shared" si="1"/>
        <v>0</v>
      </c>
    </row>
    <row r="45" spans="1:15" hidden="1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42</v>
      </c>
      <c r="H45" s="7">
        <v>12</v>
      </c>
      <c r="I45" s="121">
        <v>0</v>
      </c>
      <c r="J45" s="120">
        <v>0</v>
      </c>
      <c r="K45" s="120">
        <v>0</v>
      </c>
      <c r="L45" s="120">
        <v>0</v>
      </c>
    </row>
    <row r="46" spans="1:15" hidden="1">
      <c r="A46" s="65">
        <v>2</v>
      </c>
      <c r="B46" s="66">
        <v>2</v>
      </c>
      <c r="C46" s="55"/>
      <c r="D46" s="56"/>
      <c r="E46" s="57"/>
      <c r="F46" s="58"/>
      <c r="G46" s="59" t="s">
        <v>43</v>
      </c>
      <c r="H46" s="7">
        <v>13</v>
      </c>
      <c r="I46" s="122">
        <f t="shared" ref="I46:L48" si="2">I47</f>
        <v>0</v>
      </c>
      <c r="J46" s="123">
        <f t="shared" si="2"/>
        <v>0</v>
      </c>
      <c r="K46" s="122">
        <f t="shared" si="2"/>
        <v>0</v>
      </c>
      <c r="L46" s="122">
        <f t="shared" si="2"/>
        <v>0</v>
      </c>
    </row>
    <row r="47" spans="1:15" hidden="1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43</v>
      </c>
      <c r="H47" s="7">
        <v>14</v>
      </c>
      <c r="I47" s="115">
        <f t="shared" si="2"/>
        <v>0</v>
      </c>
      <c r="J47" s="116">
        <f t="shared" si="2"/>
        <v>0</v>
      </c>
      <c r="K47" s="115">
        <f t="shared" si="2"/>
        <v>0</v>
      </c>
      <c r="L47" s="116">
        <f t="shared" si="2"/>
        <v>0</v>
      </c>
    </row>
    <row r="48" spans="1:15" hidden="1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43</v>
      </c>
      <c r="H48" s="7">
        <v>15</v>
      </c>
      <c r="I48" s="115">
        <f t="shared" si="2"/>
        <v>0</v>
      </c>
      <c r="J48" s="116">
        <f t="shared" si="2"/>
        <v>0</v>
      </c>
      <c r="K48" s="118">
        <f t="shared" si="2"/>
        <v>0</v>
      </c>
      <c r="L48" s="118">
        <f t="shared" si="2"/>
        <v>0</v>
      </c>
    </row>
    <row r="49" spans="1:13" hidden="1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43</v>
      </c>
      <c r="H49" s="7">
        <v>16</v>
      </c>
      <c r="I49" s="124">
        <f>SUM(I50:I64)</f>
        <v>0</v>
      </c>
      <c r="J49" s="124">
        <f>SUM(J50:J64)</f>
        <v>0</v>
      </c>
      <c r="K49" s="125">
        <f>SUM(K50:K64)</f>
        <v>0</v>
      </c>
      <c r="L49" s="125">
        <f>SUM(L50:L64)</f>
        <v>0</v>
      </c>
    </row>
    <row r="50" spans="1:13" hidden="1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44</v>
      </c>
      <c r="H50" s="7">
        <v>17</v>
      </c>
      <c r="I50" s="120">
        <v>0</v>
      </c>
      <c r="J50" s="120">
        <v>0</v>
      </c>
      <c r="K50" s="120">
        <v>0</v>
      </c>
      <c r="L50" s="120">
        <v>0</v>
      </c>
    </row>
    <row r="51" spans="1:13" ht="25.5" hidden="1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45</v>
      </c>
      <c r="H51" s="7">
        <v>18</v>
      </c>
      <c r="I51" s="120">
        <v>0</v>
      </c>
      <c r="J51" s="120">
        <v>0</v>
      </c>
      <c r="K51" s="120">
        <v>0</v>
      </c>
      <c r="L51" s="120">
        <v>0</v>
      </c>
      <c r="M51"/>
    </row>
    <row r="52" spans="1:13" ht="25.5" hidden="1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46</v>
      </c>
      <c r="H52" s="7">
        <v>19</v>
      </c>
      <c r="I52" s="120">
        <v>0</v>
      </c>
      <c r="J52" s="120">
        <v>0</v>
      </c>
      <c r="K52" s="120">
        <v>0</v>
      </c>
      <c r="L52" s="120">
        <v>0</v>
      </c>
      <c r="M52"/>
    </row>
    <row r="53" spans="1:13" ht="25.5" hidden="1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47</v>
      </c>
      <c r="H53" s="7">
        <v>20</v>
      </c>
      <c r="I53" s="120">
        <v>0</v>
      </c>
      <c r="J53" s="120">
        <v>0</v>
      </c>
      <c r="K53" s="120">
        <v>0</v>
      </c>
      <c r="L53" s="120">
        <v>0</v>
      </c>
      <c r="M53"/>
    </row>
    <row r="54" spans="1:13" ht="25.5" hidden="1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48</v>
      </c>
      <c r="H54" s="7">
        <v>21</v>
      </c>
      <c r="I54" s="120">
        <v>0</v>
      </c>
      <c r="J54" s="120">
        <v>0</v>
      </c>
      <c r="K54" s="120">
        <v>0</v>
      </c>
      <c r="L54" s="120">
        <v>0</v>
      </c>
      <c r="M54"/>
    </row>
    <row r="55" spans="1:13" hidden="1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49</v>
      </c>
      <c r="H55" s="7">
        <v>22</v>
      </c>
      <c r="I55" s="121">
        <v>0</v>
      </c>
      <c r="J55" s="120">
        <v>0</v>
      </c>
      <c r="K55" s="120">
        <v>0</v>
      </c>
      <c r="L55" s="120">
        <v>0</v>
      </c>
    </row>
    <row r="56" spans="1:13" ht="25.5" hidden="1" customHeight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50</v>
      </c>
      <c r="H56" s="7">
        <v>23</v>
      </c>
      <c r="I56" s="126">
        <v>0</v>
      </c>
      <c r="J56" s="120">
        <v>0</v>
      </c>
      <c r="K56" s="120">
        <v>0</v>
      </c>
      <c r="L56" s="120">
        <v>0</v>
      </c>
      <c r="M56"/>
    </row>
    <row r="57" spans="1:13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51</v>
      </c>
      <c r="H57" s="7">
        <v>24</v>
      </c>
      <c r="I57" s="121">
        <v>0</v>
      </c>
      <c r="J57" s="121">
        <v>0</v>
      </c>
      <c r="K57" s="121">
        <v>0</v>
      </c>
      <c r="L57" s="121">
        <v>0</v>
      </c>
      <c r="M57"/>
    </row>
    <row r="58" spans="1:13" ht="25.5" hidden="1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52</v>
      </c>
      <c r="H58" s="7">
        <v>25</v>
      </c>
      <c r="I58" s="121">
        <v>0</v>
      </c>
      <c r="J58" s="120">
        <v>0</v>
      </c>
      <c r="K58" s="120">
        <v>0</v>
      </c>
      <c r="L58" s="120">
        <v>0</v>
      </c>
      <c r="M58"/>
    </row>
    <row r="59" spans="1:13" hidden="1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53</v>
      </c>
      <c r="H59" s="7">
        <v>26</v>
      </c>
      <c r="I59" s="121">
        <v>0</v>
      </c>
      <c r="J59" s="120">
        <v>0</v>
      </c>
      <c r="K59" s="120">
        <v>0</v>
      </c>
      <c r="L59" s="120">
        <v>0</v>
      </c>
    </row>
    <row r="60" spans="1:13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54</v>
      </c>
      <c r="H60" s="7">
        <v>27</v>
      </c>
      <c r="I60" s="121">
        <v>0</v>
      </c>
      <c r="J60" s="121">
        <v>0</v>
      </c>
      <c r="K60" s="121">
        <v>0</v>
      </c>
      <c r="L60" s="121">
        <v>0</v>
      </c>
      <c r="M60"/>
    </row>
    <row r="61" spans="1:13" hidden="1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55</v>
      </c>
      <c r="H61" s="7">
        <v>28</v>
      </c>
      <c r="I61" s="121">
        <v>0</v>
      </c>
      <c r="J61" s="120">
        <v>0</v>
      </c>
      <c r="K61" s="120">
        <v>0</v>
      </c>
      <c r="L61" s="120">
        <v>0</v>
      </c>
    </row>
    <row r="62" spans="1:13" ht="25.5" hidden="1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56</v>
      </c>
      <c r="H62" s="7">
        <v>29</v>
      </c>
      <c r="I62" s="121">
        <v>0</v>
      </c>
      <c r="J62" s="120">
        <v>0</v>
      </c>
      <c r="K62" s="120">
        <v>0</v>
      </c>
      <c r="L62" s="120">
        <v>0</v>
      </c>
      <c r="M62"/>
    </row>
    <row r="63" spans="1:13" hidden="1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57</v>
      </c>
      <c r="H63" s="7">
        <v>30</v>
      </c>
      <c r="I63" s="121">
        <v>0</v>
      </c>
      <c r="J63" s="120">
        <v>0</v>
      </c>
      <c r="K63" s="120">
        <v>0</v>
      </c>
      <c r="L63" s="120">
        <v>0</v>
      </c>
    </row>
    <row r="64" spans="1:13" hidden="1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58</v>
      </c>
      <c r="H64" s="7">
        <v>31</v>
      </c>
      <c r="I64" s="121">
        <v>0</v>
      </c>
      <c r="J64" s="120">
        <v>0</v>
      </c>
      <c r="K64" s="120">
        <v>0</v>
      </c>
      <c r="L64" s="120">
        <v>0</v>
      </c>
    </row>
    <row r="65" spans="1:15" hidden="1">
      <c r="A65" s="79">
        <v>2</v>
      </c>
      <c r="B65" s="80">
        <v>3</v>
      </c>
      <c r="C65" s="54"/>
      <c r="D65" s="55"/>
      <c r="E65" s="55"/>
      <c r="F65" s="58"/>
      <c r="G65" s="81" t="s">
        <v>59</v>
      </c>
      <c r="H65" s="7">
        <v>32</v>
      </c>
      <c r="I65" s="122">
        <f>I66+I82</f>
        <v>0</v>
      </c>
      <c r="J65" s="122">
        <f>J66+J82</f>
        <v>0</v>
      </c>
      <c r="K65" s="122">
        <f>K66+K82</f>
        <v>0</v>
      </c>
      <c r="L65" s="122">
        <f>L66+L82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60</v>
      </c>
      <c r="H66" s="7">
        <v>33</v>
      </c>
      <c r="I66" s="115">
        <f>SUM(I67+I72+I77)</f>
        <v>0</v>
      </c>
      <c r="J66" s="127">
        <f>SUM(J67+J72+J77)</f>
        <v>0</v>
      </c>
      <c r="K66" s="116">
        <f>SUM(K67+K72+K77)</f>
        <v>0</v>
      </c>
      <c r="L66" s="115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61</v>
      </c>
      <c r="H67" s="7">
        <v>34</v>
      </c>
      <c r="I67" s="115">
        <f>I68</f>
        <v>0</v>
      </c>
      <c r="J67" s="127">
        <f>J68</f>
        <v>0</v>
      </c>
      <c r="K67" s="116">
        <f>K68</f>
        <v>0</v>
      </c>
      <c r="L67" s="115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61</v>
      </c>
      <c r="H68" s="7">
        <v>35</v>
      </c>
      <c r="I68" s="115">
        <f>SUM(I69:I71)</f>
        <v>0</v>
      </c>
      <c r="J68" s="127">
        <f>SUM(J69:J71)</f>
        <v>0</v>
      </c>
      <c r="K68" s="116">
        <f>SUM(K69:K71)</f>
        <v>0</v>
      </c>
      <c r="L68" s="115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62</v>
      </c>
      <c r="H69" s="7">
        <v>36</v>
      </c>
      <c r="I69" s="121">
        <v>0</v>
      </c>
      <c r="J69" s="121">
        <v>0</v>
      </c>
      <c r="K69" s="121">
        <v>0</v>
      </c>
      <c r="L69" s="121">
        <v>0</v>
      </c>
      <c r="M69" s="82"/>
      <c r="N69" s="82"/>
      <c r="O69" s="82"/>
    </row>
    <row r="70" spans="1:15" ht="25.5" hidden="1" customHeight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63</v>
      </c>
      <c r="H70" s="7">
        <v>37</v>
      </c>
      <c r="I70" s="119">
        <v>0</v>
      </c>
      <c r="J70" s="119">
        <v>0</v>
      </c>
      <c r="K70" s="119">
        <v>0</v>
      </c>
      <c r="L70" s="119">
        <v>0</v>
      </c>
      <c r="M70"/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64</v>
      </c>
      <c r="H71" s="7">
        <v>38</v>
      </c>
      <c r="I71" s="121">
        <v>0</v>
      </c>
      <c r="J71" s="121">
        <v>0</v>
      </c>
      <c r="K71" s="121">
        <v>0</v>
      </c>
      <c r="L71" s="121">
        <v>0</v>
      </c>
    </row>
    <row r="72" spans="1:15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65</v>
      </c>
      <c r="H72" s="7">
        <v>39</v>
      </c>
      <c r="I72" s="122">
        <f>I73</f>
        <v>0</v>
      </c>
      <c r="J72" s="128">
        <f>J73</f>
        <v>0</v>
      </c>
      <c r="K72" s="123">
        <f>K73</f>
        <v>0</v>
      </c>
      <c r="L72" s="123">
        <f>L73</f>
        <v>0</v>
      </c>
      <c r="M72"/>
    </row>
    <row r="73" spans="1:15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65</v>
      </c>
      <c r="H73" s="7">
        <v>40</v>
      </c>
      <c r="I73" s="118">
        <f>SUM(I74:I76)</f>
        <v>0</v>
      </c>
      <c r="J73" s="129">
        <f>SUM(J74:J76)</f>
        <v>0</v>
      </c>
      <c r="K73" s="117">
        <f>SUM(K74:K76)</f>
        <v>0</v>
      </c>
      <c r="L73" s="116">
        <f>SUM(L74:L76)</f>
        <v>0</v>
      </c>
      <c r="M73"/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62</v>
      </c>
      <c r="H74" s="7">
        <v>41</v>
      </c>
      <c r="I74" s="121">
        <v>0</v>
      </c>
      <c r="J74" s="121">
        <v>0</v>
      </c>
      <c r="K74" s="121">
        <v>0</v>
      </c>
      <c r="L74" s="121">
        <v>0</v>
      </c>
      <c r="M74" s="82"/>
      <c r="N74" s="82"/>
      <c r="O74" s="82"/>
    </row>
    <row r="75" spans="1:15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63</v>
      </c>
      <c r="H75" s="7">
        <v>42</v>
      </c>
      <c r="I75" s="121">
        <v>0</v>
      </c>
      <c r="J75" s="121">
        <v>0</v>
      </c>
      <c r="K75" s="121">
        <v>0</v>
      </c>
      <c r="L75" s="121">
        <v>0</v>
      </c>
      <c r="M75"/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64</v>
      </c>
      <c r="H76" s="7">
        <v>43</v>
      </c>
      <c r="I76" s="121">
        <v>0</v>
      </c>
      <c r="J76" s="121">
        <v>0</v>
      </c>
      <c r="K76" s="121">
        <v>0</v>
      </c>
      <c r="L76" s="121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66</v>
      </c>
      <c r="H77" s="7">
        <v>44</v>
      </c>
      <c r="I77" s="115">
        <f>I78</f>
        <v>0</v>
      </c>
      <c r="J77" s="127">
        <f>J78</f>
        <v>0</v>
      </c>
      <c r="K77" s="116">
        <f>K78</f>
        <v>0</v>
      </c>
      <c r="L77" s="116">
        <f>L78</f>
        <v>0</v>
      </c>
      <c r="M77"/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67</v>
      </c>
      <c r="H78" s="7">
        <v>45</v>
      </c>
      <c r="I78" s="115">
        <f>SUM(I79:I81)</f>
        <v>0</v>
      </c>
      <c r="J78" s="127">
        <f>SUM(J79:J81)</f>
        <v>0</v>
      </c>
      <c r="K78" s="116">
        <f>SUM(K79:K81)</f>
        <v>0</v>
      </c>
      <c r="L78" s="116">
        <f>SUM(L79:L81)</f>
        <v>0</v>
      </c>
      <c r="M78"/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68</v>
      </c>
      <c r="H79" s="7">
        <v>46</v>
      </c>
      <c r="I79" s="119">
        <v>0</v>
      </c>
      <c r="J79" s="119">
        <v>0</v>
      </c>
      <c r="K79" s="119">
        <v>0</v>
      </c>
      <c r="L79" s="119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69</v>
      </c>
      <c r="H80" s="7">
        <v>47</v>
      </c>
      <c r="I80" s="121">
        <v>0</v>
      </c>
      <c r="J80" s="121">
        <v>0</v>
      </c>
      <c r="K80" s="121">
        <v>0</v>
      </c>
      <c r="L80" s="121">
        <v>0</v>
      </c>
    </row>
    <row r="81" spans="1:12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70</v>
      </c>
      <c r="H81" s="7">
        <v>48</v>
      </c>
      <c r="I81" s="119">
        <v>0</v>
      </c>
      <c r="J81" s="119">
        <v>0</v>
      </c>
      <c r="K81" s="119">
        <v>0</v>
      </c>
      <c r="L81" s="119">
        <v>0</v>
      </c>
    </row>
    <row r="82" spans="1:12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71</v>
      </c>
      <c r="H82" s="7">
        <v>49</v>
      </c>
      <c r="I82" s="115">
        <f t="shared" ref="I82:L83" si="3">I83</f>
        <v>0</v>
      </c>
      <c r="J82" s="115">
        <f t="shared" si="3"/>
        <v>0</v>
      </c>
      <c r="K82" s="115">
        <f t="shared" si="3"/>
        <v>0</v>
      </c>
      <c r="L82" s="115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71</v>
      </c>
      <c r="H83" s="7">
        <v>50</v>
      </c>
      <c r="I83" s="115">
        <f t="shared" si="3"/>
        <v>0</v>
      </c>
      <c r="J83" s="115">
        <f t="shared" si="3"/>
        <v>0</v>
      </c>
      <c r="K83" s="115">
        <f t="shared" si="3"/>
        <v>0</v>
      </c>
      <c r="L83" s="115">
        <f t="shared" si="3"/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71</v>
      </c>
      <c r="H84" s="7">
        <v>51</v>
      </c>
      <c r="I84" s="115">
        <f>SUM(I85)</f>
        <v>0</v>
      </c>
      <c r="J84" s="115">
        <f>SUM(J85)</f>
        <v>0</v>
      </c>
      <c r="K84" s="115">
        <f>SUM(K85)</f>
        <v>0</v>
      </c>
      <c r="L84" s="115">
        <f>SUM(L85)</f>
        <v>0</v>
      </c>
    </row>
    <row r="85" spans="1:12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71</v>
      </c>
      <c r="H85" s="7">
        <v>52</v>
      </c>
      <c r="I85" s="121">
        <v>0</v>
      </c>
      <c r="J85" s="121">
        <v>0</v>
      </c>
      <c r="K85" s="121">
        <v>0</v>
      </c>
      <c r="L85" s="121">
        <v>0</v>
      </c>
    </row>
    <row r="86" spans="1:12" hidden="1">
      <c r="A86" s="49">
        <v>2</v>
      </c>
      <c r="B86" s="50">
        <v>4</v>
      </c>
      <c r="C86" s="50"/>
      <c r="D86" s="50"/>
      <c r="E86" s="50"/>
      <c r="F86" s="52"/>
      <c r="G86" s="83" t="s">
        <v>72</v>
      </c>
      <c r="H86" s="7">
        <v>53</v>
      </c>
      <c r="I86" s="115">
        <f t="shared" ref="I86:L88" si="4">I87</f>
        <v>0</v>
      </c>
      <c r="J86" s="127">
        <f t="shared" si="4"/>
        <v>0</v>
      </c>
      <c r="K86" s="116">
        <f t="shared" si="4"/>
        <v>0</v>
      </c>
      <c r="L86" s="116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73</v>
      </c>
      <c r="H87" s="7">
        <v>54</v>
      </c>
      <c r="I87" s="115">
        <f t="shared" si="4"/>
        <v>0</v>
      </c>
      <c r="J87" s="127">
        <f t="shared" si="4"/>
        <v>0</v>
      </c>
      <c r="K87" s="116">
        <f t="shared" si="4"/>
        <v>0</v>
      </c>
      <c r="L87" s="116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73</v>
      </c>
      <c r="H88" s="7">
        <v>55</v>
      </c>
      <c r="I88" s="115">
        <f t="shared" si="4"/>
        <v>0</v>
      </c>
      <c r="J88" s="127">
        <f t="shared" si="4"/>
        <v>0</v>
      </c>
      <c r="K88" s="116">
        <f t="shared" si="4"/>
        <v>0</v>
      </c>
      <c r="L88" s="116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73</v>
      </c>
      <c r="H89" s="7">
        <v>56</v>
      </c>
      <c r="I89" s="115">
        <f>SUM(I90:I92)</f>
        <v>0</v>
      </c>
      <c r="J89" s="127">
        <f>SUM(J90:J92)</f>
        <v>0</v>
      </c>
      <c r="K89" s="116">
        <f>SUM(K90:K92)</f>
        <v>0</v>
      </c>
      <c r="L89" s="116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74</v>
      </c>
      <c r="H90" s="7">
        <v>57</v>
      </c>
      <c r="I90" s="121">
        <v>0</v>
      </c>
      <c r="J90" s="121">
        <v>0</v>
      </c>
      <c r="K90" s="121">
        <v>0</v>
      </c>
      <c r="L90" s="121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75</v>
      </c>
      <c r="H91" s="7">
        <v>58</v>
      </c>
      <c r="I91" s="121">
        <v>0</v>
      </c>
      <c r="J91" s="121">
        <v>0</v>
      </c>
      <c r="K91" s="121">
        <v>0</v>
      </c>
      <c r="L91" s="121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76</v>
      </c>
      <c r="H92" s="7">
        <v>59</v>
      </c>
      <c r="I92" s="121">
        <v>0</v>
      </c>
      <c r="J92" s="121">
        <v>0</v>
      </c>
      <c r="K92" s="121">
        <v>0</v>
      </c>
      <c r="L92" s="121">
        <v>0</v>
      </c>
    </row>
    <row r="93" spans="1:12" hidden="1">
      <c r="A93" s="49">
        <v>2</v>
      </c>
      <c r="B93" s="50">
        <v>5</v>
      </c>
      <c r="C93" s="49"/>
      <c r="D93" s="50"/>
      <c r="E93" s="50"/>
      <c r="F93" s="85"/>
      <c r="G93" s="51" t="s">
        <v>77</v>
      </c>
      <c r="H93" s="7">
        <v>60</v>
      </c>
      <c r="I93" s="115">
        <f>SUM(I94+I99+I104)</f>
        <v>0</v>
      </c>
      <c r="J93" s="127">
        <f>SUM(J94+J99+J104)</f>
        <v>0</v>
      </c>
      <c r="K93" s="116">
        <f>SUM(K94+K99+K104)</f>
        <v>0</v>
      </c>
      <c r="L93" s="116">
        <f>SUM(L94+L99+L104)</f>
        <v>0</v>
      </c>
    </row>
    <row r="94" spans="1:12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78</v>
      </c>
      <c r="H94" s="7">
        <v>61</v>
      </c>
      <c r="I94" s="122">
        <f t="shared" ref="I94:L95" si="5">I95</f>
        <v>0</v>
      </c>
      <c r="J94" s="128">
        <f t="shared" si="5"/>
        <v>0</v>
      </c>
      <c r="K94" s="123">
        <f t="shared" si="5"/>
        <v>0</v>
      </c>
      <c r="L94" s="123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78</v>
      </c>
      <c r="H95" s="7">
        <v>62</v>
      </c>
      <c r="I95" s="115">
        <f t="shared" si="5"/>
        <v>0</v>
      </c>
      <c r="J95" s="127">
        <f t="shared" si="5"/>
        <v>0</v>
      </c>
      <c r="K95" s="116">
        <f t="shared" si="5"/>
        <v>0</v>
      </c>
      <c r="L95" s="116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78</v>
      </c>
      <c r="H96" s="7">
        <v>63</v>
      </c>
      <c r="I96" s="115">
        <f>SUM(I97:I98)</f>
        <v>0</v>
      </c>
      <c r="J96" s="127">
        <f>SUM(J97:J98)</f>
        <v>0</v>
      </c>
      <c r="K96" s="116">
        <f>SUM(K97:K98)</f>
        <v>0</v>
      </c>
      <c r="L96" s="116">
        <f>SUM(L97:L98)</f>
        <v>0</v>
      </c>
    </row>
    <row r="97" spans="1:19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79</v>
      </c>
      <c r="H97" s="7">
        <v>64</v>
      </c>
      <c r="I97" s="121">
        <v>0</v>
      </c>
      <c r="J97" s="121">
        <v>0</v>
      </c>
      <c r="K97" s="121">
        <v>0</v>
      </c>
      <c r="L97" s="121">
        <v>0</v>
      </c>
      <c r="M97"/>
    </row>
    <row r="98" spans="1:19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80</v>
      </c>
      <c r="H98" s="7">
        <v>65</v>
      </c>
      <c r="I98" s="121">
        <v>0</v>
      </c>
      <c r="J98" s="121">
        <v>0</v>
      </c>
      <c r="K98" s="121">
        <v>0</v>
      </c>
      <c r="L98" s="121">
        <v>0</v>
      </c>
      <c r="M98"/>
    </row>
    <row r="99" spans="1:19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81</v>
      </c>
      <c r="H99" s="7">
        <v>66</v>
      </c>
      <c r="I99" s="115">
        <f t="shared" ref="I99:L100" si="6">I100</f>
        <v>0</v>
      </c>
      <c r="J99" s="127">
        <f t="shared" si="6"/>
        <v>0</v>
      </c>
      <c r="K99" s="116">
        <f t="shared" si="6"/>
        <v>0</v>
      </c>
      <c r="L99" s="115">
        <f t="shared" si="6"/>
        <v>0</v>
      </c>
    </row>
    <row r="100" spans="1:19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81</v>
      </c>
      <c r="H100" s="7">
        <v>67</v>
      </c>
      <c r="I100" s="115">
        <f t="shared" si="6"/>
        <v>0</v>
      </c>
      <c r="J100" s="127">
        <f t="shared" si="6"/>
        <v>0</v>
      </c>
      <c r="K100" s="116">
        <f t="shared" si="6"/>
        <v>0</v>
      </c>
      <c r="L100" s="115">
        <f t="shared" si="6"/>
        <v>0</v>
      </c>
    </row>
    <row r="101" spans="1:19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81</v>
      </c>
      <c r="H101" s="7">
        <v>68</v>
      </c>
      <c r="I101" s="115">
        <f>SUM(I102:I103)</f>
        <v>0</v>
      </c>
      <c r="J101" s="127">
        <f>SUM(J102:J103)</f>
        <v>0</v>
      </c>
      <c r="K101" s="116">
        <f>SUM(K102:K103)</f>
        <v>0</v>
      </c>
      <c r="L101" s="115">
        <f>SUM(L102:L103)</f>
        <v>0</v>
      </c>
    </row>
    <row r="102" spans="1:19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82</v>
      </c>
      <c r="H102" s="7">
        <v>69</v>
      </c>
      <c r="I102" s="121">
        <v>0</v>
      </c>
      <c r="J102" s="121">
        <v>0</v>
      </c>
      <c r="K102" s="121">
        <v>0</v>
      </c>
      <c r="L102" s="121">
        <v>0</v>
      </c>
      <c r="M102"/>
    </row>
    <row r="103" spans="1:19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83</v>
      </c>
      <c r="H103" s="7">
        <v>70</v>
      </c>
      <c r="I103" s="121">
        <v>0</v>
      </c>
      <c r="J103" s="121">
        <v>0</v>
      </c>
      <c r="K103" s="121">
        <v>0</v>
      </c>
      <c r="L103" s="121">
        <v>0</v>
      </c>
      <c r="M103"/>
    </row>
    <row r="104" spans="1:19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84</v>
      </c>
      <c r="H104" s="7">
        <v>71</v>
      </c>
      <c r="I104" s="115">
        <f>I105+I109</f>
        <v>0</v>
      </c>
      <c r="J104" s="115">
        <f>J105+J109</f>
        <v>0</v>
      </c>
      <c r="K104" s="115">
        <f>K105+K109</f>
        <v>0</v>
      </c>
      <c r="L104" s="115">
        <f>L105+L109</f>
        <v>0</v>
      </c>
      <c r="M104"/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85</v>
      </c>
      <c r="H105" s="7">
        <v>72</v>
      </c>
      <c r="I105" s="115">
        <f>I106</f>
        <v>0</v>
      </c>
      <c r="J105" s="127">
        <f>J106</f>
        <v>0</v>
      </c>
      <c r="K105" s="116">
        <f>K106</f>
        <v>0</v>
      </c>
      <c r="L105" s="115">
        <f>L106</f>
        <v>0</v>
      </c>
      <c r="M105"/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85</v>
      </c>
      <c r="H106" s="7">
        <v>73</v>
      </c>
      <c r="I106" s="118">
        <f>SUM(I107:I108)</f>
        <v>0</v>
      </c>
      <c r="J106" s="129">
        <f>SUM(J107:J108)</f>
        <v>0</v>
      </c>
      <c r="K106" s="117">
        <f>SUM(K107:K108)</f>
        <v>0</v>
      </c>
      <c r="L106" s="118">
        <f>SUM(L107:L108)</f>
        <v>0</v>
      </c>
      <c r="M106"/>
    </row>
    <row r="107" spans="1:19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85</v>
      </c>
      <c r="H107" s="7">
        <v>74</v>
      </c>
      <c r="I107" s="121">
        <v>0</v>
      </c>
      <c r="J107" s="121">
        <v>0</v>
      </c>
      <c r="K107" s="121">
        <v>0</v>
      </c>
      <c r="L107" s="121">
        <v>0</v>
      </c>
      <c r="M107"/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86</v>
      </c>
      <c r="H108" s="7">
        <v>75</v>
      </c>
      <c r="I108" s="121">
        <v>0</v>
      </c>
      <c r="J108" s="121">
        <v>0</v>
      </c>
      <c r="K108" s="121">
        <v>0</v>
      </c>
      <c r="L108" s="121">
        <v>0</v>
      </c>
      <c r="M108"/>
      <c r="S108" s="146"/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87</v>
      </c>
      <c r="H109" s="7">
        <v>76</v>
      </c>
      <c r="I109" s="116">
        <f>I110</f>
        <v>0</v>
      </c>
      <c r="J109" s="115">
        <f>J110</f>
        <v>0</v>
      </c>
      <c r="K109" s="115">
        <f>K110</f>
        <v>0</v>
      </c>
      <c r="L109" s="115">
        <f>L110</f>
        <v>0</v>
      </c>
      <c r="M109"/>
    </row>
    <row r="110" spans="1:19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87</v>
      </c>
      <c r="H110" s="7">
        <v>77</v>
      </c>
      <c r="I110" s="118">
        <f>SUM(I111:I112)</f>
        <v>0</v>
      </c>
      <c r="J110" s="118">
        <f>SUM(J111:J112)</f>
        <v>0</v>
      </c>
      <c r="K110" s="118">
        <f>SUM(K111:K112)</f>
        <v>0</v>
      </c>
      <c r="L110" s="118">
        <f>SUM(L111:L112)</f>
        <v>0</v>
      </c>
      <c r="M110"/>
    </row>
    <row r="111" spans="1:19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87</v>
      </c>
      <c r="H111" s="7">
        <v>78</v>
      </c>
      <c r="I111" s="121">
        <v>0</v>
      </c>
      <c r="J111" s="121">
        <v>0</v>
      </c>
      <c r="K111" s="121">
        <v>0</v>
      </c>
      <c r="L111" s="121">
        <v>0</v>
      </c>
      <c r="M111"/>
    </row>
    <row r="112" spans="1:19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88</v>
      </c>
      <c r="H112" s="7">
        <v>79</v>
      </c>
      <c r="I112" s="121">
        <v>0</v>
      </c>
      <c r="J112" s="121">
        <v>0</v>
      </c>
      <c r="K112" s="121">
        <v>0</v>
      </c>
      <c r="L112" s="121">
        <v>0</v>
      </c>
    </row>
    <row r="113" spans="1:13" hidden="1">
      <c r="A113" s="83">
        <v>2</v>
      </c>
      <c r="B113" s="49">
        <v>6</v>
      </c>
      <c r="C113" s="50"/>
      <c r="D113" s="51"/>
      <c r="E113" s="49"/>
      <c r="F113" s="85"/>
      <c r="G113" s="88" t="s">
        <v>89</v>
      </c>
      <c r="H113" s="7">
        <v>80</v>
      </c>
      <c r="I113" s="115">
        <f>SUM(I114+I119+I123+I127+I131+I135)</f>
        <v>0</v>
      </c>
      <c r="J113" s="115">
        <f>SUM(J114+J119+J123+J127+J131+J135)</f>
        <v>0</v>
      </c>
      <c r="K113" s="115">
        <f>SUM(K114+K119+K123+K127+K131+K135)</f>
        <v>0</v>
      </c>
      <c r="L113" s="115">
        <f>SUM(L114+L119+L123+L127+L131+L135)</f>
        <v>0</v>
      </c>
    </row>
    <row r="114" spans="1:13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90</v>
      </c>
      <c r="H114" s="7">
        <v>81</v>
      </c>
      <c r="I114" s="118">
        <f t="shared" ref="I114:L115" si="7">I115</f>
        <v>0</v>
      </c>
      <c r="J114" s="129">
        <f t="shared" si="7"/>
        <v>0</v>
      </c>
      <c r="K114" s="117">
        <f t="shared" si="7"/>
        <v>0</v>
      </c>
      <c r="L114" s="118">
        <f t="shared" si="7"/>
        <v>0</v>
      </c>
    </row>
    <row r="115" spans="1:13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90</v>
      </c>
      <c r="H115" s="7">
        <v>82</v>
      </c>
      <c r="I115" s="115">
        <f t="shared" si="7"/>
        <v>0</v>
      </c>
      <c r="J115" s="127">
        <f t="shared" si="7"/>
        <v>0</v>
      </c>
      <c r="K115" s="116">
        <f t="shared" si="7"/>
        <v>0</v>
      </c>
      <c r="L115" s="115">
        <f t="shared" si="7"/>
        <v>0</v>
      </c>
    </row>
    <row r="116" spans="1:13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90</v>
      </c>
      <c r="H116" s="7">
        <v>83</v>
      </c>
      <c r="I116" s="115">
        <f>SUM(I117:I118)</f>
        <v>0</v>
      </c>
      <c r="J116" s="127">
        <f>SUM(J117:J118)</f>
        <v>0</v>
      </c>
      <c r="K116" s="116">
        <f>SUM(K117:K118)</f>
        <v>0</v>
      </c>
      <c r="L116" s="115">
        <f>SUM(L117:L118)</f>
        <v>0</v>
      </c>
    </row>
    <row r="117" spans="1:13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91</v>
      </c>
      <c r="H117" s="7">
        <v>84</v>
      </c>
      <c r="I117" s="121">
        <v>0</v>
      </c>
      <c r="J117" s="121">
        <v>0</v>
      </c>
      <c r="K117" s="121">
        <v>0</v>
      </c>
      <c r="L117" s="121">
        <v>0</v>
      </c>
    </row>
    <row r="118" spans="1:13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92</v>
      </c>
      <c r="H118" s="7">
        <v>85</v>
      </c>
      <c r="I118" s="119">
        <v>0</v>
      </c>
      <c r="J118" s="119">
        <v>0</v>
      </c>
      <c r="K118" s="119">
        <v>0</v>
      </c>
      <c r="L118" s="119">
        <v>0</v>
      </c>
    </row>
    <row r="119" spans="1:13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93</v>
      </c>
      <c r="H119" s="7">
        <v>86</v>
      </c>
      <c r="I119" s="115">
        <f t="shared" ref="I119:L121" si="8">I120</f>
        <v>0</v>
      </c>
      <c r="J119" s="127">
        <f t="shared" si="8"/>
        <v>0</v>
      </c>
      <c r="K119" s="116">
        <f t="shared" si="8"/>
        <v>0</v>
      </c>
      <c r="L119" s="115">
        <f t="shared" si="8"/>
        <v>0</v>
      </c>
      <c r="M119"/>
    </row>
    <row r="120" spans="1:13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93</v>
      </c>
      <c r="H120" s="7">
        <v>87</v>
      </c>
      <c r="I120" s="115">
        <f t="shared" si="8"/>
        <v>0</v>
      </c>
      <c r="J120" s="127">
        <f t="shared" si="8"/>
        <v>0</v>
      </c>
      <c r="K120" s="116">
        <f t="shared" si="8"/>
        <v>0</v>
      </c>
      <c r="L120" s="115">
        <f t="shared" si="8"/>
        <v>0</v>
      </c>
      <c r="M120"/>
    </row>
    <row r="121" spans="1:13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93</v>
      </c>
      <c r="H121" s="7">
        <v>88</v>
      </c>
      <c r="I121" s="130">
        <f t="shared" si="8"/>
        <v>0</v>
      </c>
      <c r="J121" s="131">
        <f t="shared" si="8"/>
        <v>0</v>
      </c>
      <c r="K121" s="132">
        <f t="shared" si="8"/>
        <v>0</v>
      </c>
      <c r="L121" s="130">
        <f t="shared" si="8"/>
        <v>0</v>
      </c>
      <c r="M121"/>
    </row>
    <row r="122" spans="1:13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93</v>
      </c>
      <c r="H122" s="7">
        <v>89</v>
      </c>
      <c r="I122" s="121">
        <v>0</v>
      </c>
      <c r="J122" s="121">
        <v>0</v>
      </c>
      <c r="K122" s="121">
        <v>0</v>
      </c>
      <c r="L122" s="121">
        <v>0</v>
      </c>
      <c r="M122"/>
    </row>
    <row r="123" spans="1:13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94</v>
      </c>
      <c r="H123" s="7">
        <v>90</v>
      </c>
      <c r="I123" s="122">
        <f t="shared" ref="I123:L125" si="9">I124</f>
        <v>0</v>
      </c>
      <c r="J123" s="128">
        <f t="shared" si="9"/>
        <v>0</v>
      </c>
      <c r="K123" s="123">
        <f t="shared" si="9"/>
        <v>0</v>
      </c>
      <c r="L123" s="122">
        <f t="shared" si="9"/>
        <v>0</v>
      </c>
      <c r="M123"/>
    </row>
    <row r="124" spans="1:13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94</v>
      </c>
      <c r="H124" s="7">
        <v>91</v>
      </c>
      <c r="I124" s="115">
        <f t="shared" si="9"/>
        <v>0</v>
      </c>
      <c r="J124" s="127">
        <f t="shared" si="9"/>
        <v>0</v>
      </c>
      <c r="K124" s="116">
        <f t="shared" si="9"/>
        <v>0</v>
      </c>
      <c r="L124" s="115">
        <f t="shared" si="9"/>
        <v>0</v>
      </c>
      <c r="M124"/>
    </row>
    <row r="125" spans="1:13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94</v>
      </c>
      <c r="H125" s="7">
        <v>92</v>
      </c>
      <c r="I125" s="115">
        <f t="shared" si="9"/>
        <v>0</v>
      </c>
      <c r="J125" s="127">
        <f t="shared" si="9"/>
        <v>0</v>
      </c>
      <c r="K125" s="116">
        <f t="shared" si="9"/>
        <v>0</v>
      </c>
      <c r="L125" s="115">
        <f t="shared" si="9"/>
        <v>0</v>
      </c>
      <c r="M125"/>
    </row>
    <row r="126" spans="1:13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94</v>
      </c>
      <c r="H126" s="7">
        <v>93</v>
      </c>
      <c r="I126" s="121">
        <v>0</v>
      </c>
      <c r="J126" s="121">
        <v>0</v>
      </c>
      <c r="K126" s="121">
        <v>0</v>
      </c>
      <c r="L126" s="121">
        <v>0</v>
      </c>
      <c r="M126"/>
    </row>
    <row r="127" spans="1:13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95</v>
      </c>
      <c r="H127" s="7">
        <v>94</v>
      </c>
      <c r="I127" s="122">
        <f t="shared" ref="I127:L129" si="10">I128</f>
        <v>0</v>
      </c>
      <c r="J127" s="128">
        <f t="shared" si="10"/>
        <v>0</v>
      </c>
      <c r="K127" s="123">
        <f t="shared" si="10"/>
        <v>0</v>
      </c>
      <c r="L127" s="122">
        <f t="shared" si="10"/>
        <v>0</v>
      </c>
      <c r="M127"/>
    </row>
    <row r="128" spans="1:13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95</v>
      </c>
      <c r="H128" s="7">
        <v>95</v>
      </c>
      <c r="I128" s="115">
        <f t="shared" si="10"/>
        <v>0</v>
      </c>
      <c r="J128" s="127">
        <f t="shared" si="10"/>
        <v>0</v>
      </c>
      <c r="K128" s="116">
        <f t="shared" si="10"/>
        <v>0</v>
      </c>
      <c r="L128" s="115">
        <f t="shared" si="10"/>
        <v>0</v>
      </c>
      <c r="M128"/>
    </row>
    <row r="129" spans="1:13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95</v>
      </c>
      <c r="H129" s="7">
        <v>96</v>
      </c>
      <c r="I129" s="115">
        <f t="shared" si="10"/>
        <v>0</v>
      </c>
      <c r="J129" s="127">
        <f t="shared" si="10"/>
        <v>0</v>
      </c>
      <c r="K129" s="116">
        <f t="shared" si="10"/>
        <v>0</v>
      </c>
      <c r="L129" s="115">
        <f t="shared" si="10"/>
        <v>0</v>
      </c>
      <c r="M129"/>
    </row>
    <row r="130" spans="1:13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95</v>
      </c>
      <c r="H130" s="7">
        <v>97</v>
      </c>
      <c r="I130" s="121">
        <v>0</v>
      </c>
      <c r="J130" s="121">
        <v>0</v>
      </c>
      <c r="K130" s="121">
        <v>0</v>
      </c>
      <c r="L130" s="121">
        <v>0</v>
      </c>
      <c r="M130"/>
    </row>
    <row r="131" spans="1:13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96</v>
      </c>
      <c r="H131" s="7">
        <v>98</v>
      </c>
      <c r="I131" s="124">
        <f t="shared" ref="I131:L133" si="11">I132</f>
        <v>0</v>
      </c>
      <c r="J131" s="133">
        <f t="shared" si="11"/>
        <v>0</v>
      </c>
      <c r="K131" s="125">
        <f t="shared" si="11"/>
        <v>0</v>
      </c>
      <c r="L131" s="124">
        <f t="shared" si="11"/>
        <v>0</v>
      </c>
      <c r="M131"/>
    </row>
    <row r="132" spans="1:13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96</v>
      </c>
      <c r="H132" s="7">
        <v>99</v>
      </c>
      <c r="I132" s="115">
        <f t="shared" si="11"/>
        <v>0</v>
      </c>
      <c r="J132" s="127">
        <f t="shared" si="11"/>
        <v>0</v>
      </c>
      <c r="K132" s="116">
        <f t="shared" si="11"/>
        <v>0</v>
      </c>
      <c r="L132" s="115">
        <f t="shared" si="11"/>
        <v>0</v>
      </c>
      <c r="M132"/>
    </row>
    <row r="133" spans="1:13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96</v>
      </c>
      <c r="H133" s="7">
        <v>100</v>
      </c>
      <c r="I133" s="115">
        <f t="shared" si="11"/>
        <v>0</v>
      </c>
      <c r="J133" s="127">
        <f t="shared" si="11"/>
        <v>0</v>
      </c>
      <c r="K133" s="116">
        <f t="shared" si="11"/>
        <v>0</v>
      </c>
      <c r="L133" s="115">
        <f t="shared" si="11"/>
        <v>0</v>
      </c>
      <c r="M133"/>
    </row>
    <row r="134" spans="1:13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97</v>
      </c>
      <c r="H134" s="7">
        <v>101</v>
      </c>
      <c r="I134" s="121">
        <v>0</v>
      </c>
      <c r="J134" s="121">
        <v>0</v>
      </c>
      <c r="K134" s="121">
        <v>0</v>
      </c>
      <c r="L134" s="121">
        <v>0</v>
      </c>
      <c r="M134"/>
    </row>
    <row r="135" spans="1:13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98</v>
      </c>
      <c r="H135" s="7">
        <v>102</v>
      </c>
      <c r="I135" s="116">
        <f t="shared" ref="I135:L137" si="12">I136</f>
        <v>0</v>
      </c>
      <c r="J135" s="115">
        <f t="shared" si="12"/>
        <v>0</v>
      </c>
      <c r="K135" s="115">
        <f t="shared" si="12"/>
        <v>0</v>
      </c>
      <c r="L135" s="115">
        <f t="shared" si="12"/>
        <v>0</v>
      </c>
      <c r="M135"/>
    </row>
    <row r="136" spans="1:13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98</v>
      </c>
      <c r="H136" s="90">
        <v>103</v>
      </c>
      <c r="I136" s="115">
        <f t="shared" si="12"/>
        <v>0</v>
      </c>
      <c r="J136" s="115">
        <f t="shared" si="12"/>
        <v>0</v>
      </c>
      <c r="K136" s="115">
        <f t="shared" si="12"/>
        <v>0</v>
      </c>
      <c r="L136" s="115">
        <f t="shared" si="12"/>
        <v>0</v>
      </c>
      <c r="M136"/>
    </row>
    <row r="137" spans="1:13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98</v>
      </c>
      <c r="H137" s="90">
        <v>104</v>
      </c>
      <c r="I137" s="115">
        <f t="shared" si="12"/>
        <v>0</v>
      </c>
      <c r="J137" s="115">
        <f t="shared" si="12"/>
        <v>0</v>
      </c>
      <c r="K137" s="115">
        <f t="shared" si="12"/>
        <v>0</v>
      </c>
      <c r="L137" s="115">
        <f t="shared" si="12"/>
        <v>0</v>
      </c>
      <c r="M137"/>
    </row>
    <row r="138" spans="1:13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98</v>
      </c>
      <c r="H138" s="90">
        <v>105</v>
      </c>
      <c r="I138" s="121">
        <v>0</v>
      </c>
      <c r="J138" s="134">
        <v>0</v>
      </c>
      <c r="K138" s="121">
        <v>0</v>
      </c>
      <c r="L138" s="121">
        <v>0</v>
      </c>
      <c r="M138"/>
    </row>
    <row r="139" spans="1:13">
      <c r="A139" s="83">
        <v>2</v>
      </c>
      <c r="B139" s="49">
        <v>7</v>
      </c>
      <c r="C139" s="49"/>
      <c r="D139" s="50"/>
      <c r="E139" s="50"/>
      <c r="F139" s="52"/>
      <c r="G139" s="51" t="s">
        <v>99</v>
      </c>
      <c r="H139" s="90">
        <v>106</v>
      </c>
      <c r="I139" s="116">
        <f>SUM(I140+I145+I153)</f>
        <v>8700</v>
      </c>
      <c r="J139" s="127">
        <f>SUM(J140+J145+J153)</f>
        <v>8700</v>
      </c>
      <c r="K139" s="116">
        <f>SUM(K140+K145+K153)</f>
        <v>8596.14</v>
      </c>
      <c r="L139" s="115">
        <f>SUM(L140+L145+L153)</f>
        <v>8596.14</v>
      </c>
    </row>
    <row r="140" spans="1:13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100</v>
      </c>
      <c r="H140" s="90">
        <v>107</v>
      </c>
      <c r="I140" s="116">
        <f t="shared" ref="I140:L141" si="13">I141</f>
        <v>0</v>
      </c>
      <c r="J140" s="127">
        <f t="shared" si="13"/>
        <v>0</v>
      </c>
      <c r="K140" s="116">
        <f t="shared" si="13"/>
        <v>0</v>
      </c>
      <c r="L140" s="115">
        <f t="shared" si="13"/>
        <v>0</v>
      </c>
    </row>
    <row r="141" spans="1:13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100</v>
      </c>
      <c r="H141" s="90">
        <v>108</v>
      </c>
      <c r="I141" s="116">
        <f t="shared" si="13"/>
        <v>0</v>
      </c>
      <c r="J141" s="127">
        <f t="shared" si="13"/>
        <v>0</v>
      </c>
      <c r="K141" s="116">
        <f t="shared" si="13"/>
        <v>0</v>
      </c>
      <c r="L141" s="115">
        <f t="shared" si="13"/>
        <v>0</v>
      </c>
    </row>
    <row r="142" spans="1:13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100</v>
      </c>
      <c r="H142" s="90">
        <v>109</v>
      </c>
      <c r="I142" s="116">
        <f>SUM(I143:I144)</f>
        <v>0</v>
      </c>
      <c r="J142" s="127">
        <f>SUM(J143:J144)</f>
        <v>0</v>
      </c>
      <c r="K142" s="116">
        <f>SUM(K143:K144)</f>
        <v>0</v>
      </c>
      <c r="L142" s="115">
        <f>SUM(L143:L144)</f>
        <v>0</v>
      </c>
    </row>
    <row r="143" spans="1:13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101</v>
      </c>
      <c r="H143" s="90">
        <v>110</v>
      </c>
      <c r="I143" s="135">
        <v>0</v>
      </c>
      <c r="J143" s="135">
        <v>0</v>
      </c>
      <c r="K143" s="135">
        <v>0</v>
      </c>
      <c r="L143" s="135">
        <v>0</v>
      </c>
    </row>
    <row r="144" spans="1:13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102</v>
      </c>
      <c r="H144" s="90">
        <v>111</v>
      </c>
      <c r="I144" s="120">
        <v>0</v>
      </c>
      <c r="J144" s="120">
        <v>0</v>
      </c>
      <c r="K144" s="120">
        <v>0</v>
      </c>
      <c r="L144" s="120">
        <v>0</v>
      </c>
    </row>
    <row r="145" spans="1:13" ht="25.5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103</v>
      </c>
      <c r="H145" s="90">
        <v>112</v>
      </c>
      <c r="I145" s="117">
        <f t="shared" ref="I145:L146" si="14">I146</f>
        <v>8700</v>
      </c>
      <c r="J145" s="129">
        <f t="shared" si="14"/>
        <v>8700</v>
      </c>
      <c r="K145" s="117">
        <f t="shared" si="14"/>
        <v>8596.14</v>
      </c>
      <c r="L145" s="118">
        <f t="shared" si="14"/>
        <v>8596.14</v>
      </c>
      <c r="M145"/>
    </row>
    <row r="146" spans="1:13" ht="25.5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104</v>
      </c>
      <c r="H146" s="90">
        <v>113</v>
      </c>
      <c r="I146" s="116">
        <f t="shared" si="14"/>
        <v>8700</v>
      </c>
      <c r="J146" s="127">
        <f t="shared" si="14"/>
        <v>8700</v>
      </c>
      <c r="K146" s="116">
        <f t="shared" si="14"/>
        <v>8596.14</v>
      </c>
      <c r="L146" s="115">
        <f t="shared" si="14"/>
        <v>8596.14</v>
      </c>
      <c r="M146"/>
    </row>
    <row r="147" spans="1:13" ht="25.5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104</v>
      </c>
      <c r="H147" s="90">
        <v>114</v>
      </c>
      <c r="I147" s="116">
        <f>SUM(I148:I149)</f>
        <v>8700</v>
      </c>
      <c r="J147" s="127">
        <f>SUM(J148:J149)</f>
        <v>8700</v>
      </c>
      <c r="K147" s="116">
        <f>SUM(K148:K149)</f>
        <v>8596.14</v>
      </c>
      <c r="L147" s="115">
        <f>SUM(L148:L149)</f>
        <v>8596.14</v>
      </c>
      <c r="M147"/>
    </row>
    <row r="148" spans="1:13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105</v>
      </c>
      <c r="H148" s="90">
        <v>115</v>
      </c>
      <c r="I148" s="120">
        <v>8700</v>
      </c>
      <c r="J148" s="120">
        <v>8700</v>
      </c>
      <c r="K148" s="120">
        <v>8596.14</v>
      </c>
      <c r="L148" s="120">
        <v>8596.14</v>
      </c>
    </row>
    <row r="149" spans="1:13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106</v>
      </c>
      <c r="H149" s="90">
        <v>116</v>
      </c>
      <c r="I149" s="120">
        <v>0</v>
      </c>
      <c r="J149" s="120">
        <v>0</v>
      </c>
      <c r="K149" s="120">
        <v>0</v>
      </c>
      <c r="L149" s="120">
        <v>0</v>
      </c>
    </row>
    <row r="150" spans="1:13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107</v>
      </c>
      <c r="H150" s="90">
        <v>117</v>
      </c>
      <c r="I150" s="116">
        <f>I151</f>
        <v>0</v>
      </c>
      <c r="J150" s="116">
        <f>J151</f>
        <v>0</v>
      </c>
      <c r="K150" s="116">
        <f>K151</f>
        <v>0</v>
      </c>
      <c r="L150" s="116">
        <f>L151</f>
        <v>0</v>
      </c>
    </row>
    <row r="151" spans="1:13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107</v>
      </c>
      <c r="H151" s="90">
        <v>118</v>
      </c>
      <c r="I151" s="116">
        <f>SUM(I152)</f>
        <v>0</v>
      </c>
      <c r="J151" s="116">
        <f>SUM(J152)</f>
        <v>0</v>
      </c>
      <c r="K151" s="116">
        <f>SUM(K152)</f>
        <v>0</v>
      </c>
      <c r="L151" s="116">
        <f>SUM(L152)</f>
        <v>0</v>
      </c>
    </row>
    <row r="152" spans="1:13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107</v>
      </c>
      <c r="H152" s="90">
        <v>119</v>
      </c>
      <c r="I152" s="120">
        <v>0</v>
      </c>
      <c r="J152" s="120">
        <v>0</v>
      </c>
      <c r="K152" s="120">
        <v>0</v>
      </c>
      <c r="L152" s="120">
        <v>0</v>
      </c>
    </row>
    <row r="153" spans="1:13" hidden="1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108</v>
      </c>
      <c r="H153" s="90">
        <v>120</v>
      </c>
      <c r="I153" s="116">
        <f t="shared" ref="I153:L154" si="15">I154</f>
        <v>0</v>
      </c>
      <c r="J153" s="127">
        <f t="shared" si="15"/>
        <v>0</v>
      </c>
      <c r="K153" s="116">
        <f t="shared" si="15"/>
        <v>0</v>
      </c>
      <c r="L153" s="115">
        <f t="shared" si="15"/>
        <v>0</v>
      </c>
    </row>
    <row r="154" spans="1:13" hidden="1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108</v>
      </c>
      <c r="H154" s="90">
        <v>121</v>
      </c>
      <c r="I154" s="125">
        <f t="shared" si="15"/>
        <v>0</v>
      </c>
      <c r="J154" s="133">
        <f t="shared" si="15"/>
        <v>0</v>
      </c>
      <c r="K154" s="125">
        <f t="shared" si="15"/>
        <v>0</v>
      </c>
      <c r="L154" s="124">
        <f t="shared" si="15"/>
        <v>0</v>
      </c>
    </row>
    <row r="155" spans="1:13" hidden="1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108</v>
      </c>
      <c r="H155" s="90">
        <v>122</v>
      </c>
      <c r="I155" s="116">
        <f>SUM(I156:I157)</f>
        <v>0</v>
      </c>
      <c r="J155" s="127">
        <f>SUM(J156:J157)</f>
        <v>0</v>
      </c>
      <c r="K155" s="116">
        <f>SUM(K156:K157)</f>
        <v>0</v>
      </c>
      <c r="L155" s="115">
        <f>SUM(L156:L157)</f>
        <v>0</v>
      </c>
    </row>
    <row r="156" spans="1:13" hidden="1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109</v>
      </c>
      <c r="H156" s="90">
        <v>123</v>
      </c>
      <c r="I156" s="135">
        <v>0</v>
      </c>
      <c r="J156" s="135">
        <v>0</v>
      </c>
      <c r="K156" s="135">
        <v>0</v>
      </c>
      <c r="L156" s="135">
        <v>0</v>
      </c>
    </row>
    <row r="157" spans="1:13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110</v>
      </c>
      <c r="H157" s="90">
        <v>124</v>
      </c>
      <c r="I157" s="120">
        <v>0</v>
      </c>
      <c r="J157" s="121">
        <v>0</v>
      </c>
      <c r="K157" s="121">
        <v>0</v>
      </c>
      <c r="L157" s="121">
        <v>0</v>
      </c>
    </row>
    <row r="158" spans="1:13" hidden="1">
      <c r="A158" s="83">
        <v>2</v>
      </c>
      <c r="B158" s="83">
        <v>8</v>
      </c>
      <c r="C158" s="49"/>
      <c r="D158" s="66"/>
      <c r="E158" s="54"/>
      <c r="F158" s="92"/>
      <c r="G158" s="59" t="s">
        <v>111</v>
      </c>
      <c r="H158" s="90">
        <v>125</v>
      </c>
      <c r="I158" s="123">
        <f>I159</f>
        <v>0</v>
      </c>
      <c r="J158" s="128">
        <f>J159</f>
        <v>0</v>
      </c>
      <c r="K158" s="123">
        <f>K159</f>
        <v>0</v>
      </c>
      <c r="L158" s="122">
        <f>L159</f>
        <v>0</v>
      </c>
    </row>
    <row r="159" spans="1:13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111</v>
      </c>
      <c r="H159" s="90">
        <v>126</v>
      </c>
      <c r="I159" s="123">
        <f>I160+I165</f>
        <v>0</v>
      </c>
      <c r="J159" s="128">
        <f>J160+J165</f>
        <v>0</v>
      </c>
      <c r="K159" s="123">
        <f>K160+K165</f>
        <v>0</v>
      </c>
      <c r="L159" s="122">
        <f>L160+L165</f>
        <v>0</v>
      </c>
    </row>
    <row r="160" spans="1:13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112</v>
      </c>
      <c r="H160" s="90">
        <v>127</v>
      </c>
      <c r="I160" s="116">
        <f>I161</f>
        <v>0</v>
      </c>
      <c r="J160" s="127">
        <f>J161</f>
        <v>0</v>
      </c>
      <c r="K160" s="116">
        <f>K161</f>
        <v>0</v>
      </c>
      <c r="L160" s="115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112</v>
      </c>
      <c r="H161" s="90">
        <v>128</v>
      </c>
      <c r="I161" s="123">
        <f>SUM(I162:I164)</f>
        <v>0</v>
      </c>
      <c r="J161" s="123">
        <f>SUM(J162:J164)</f>
        <v>0</v>
      </c>
      <c r="K161" s="123">
        <f>SUM(K162:K164)</f>
        <v>0</v>
      </c>
      <c r="L161" s="123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113</v>
      </c>
      <c r="H162" s="90">
        <v>129</v>
      </c>
      <c r="I162" s="120">
        <v>0</v>
      </c>
      <c r="J162" s="120">
        <v>0</v>
      </c>
      <c r="K162" s="120">
        <v>0</v>
      </c>
      <c r="L162" s="120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114</v>
      </c>
      <c r="H163" s="90">
        <v>130</v>
      </c>
      <c r="I163" s="136">
        <v>0</v>
      </c>
      <c r="J163" s="136">
        <v>0</v>
      </c>
      <c r="K163" s="136">
        <v>0</v>
      </c>
      <c r="L163" s="136">
        <v>0</v>
      </c>
      <c r="M163"/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115</v>
      </c>
      <c r="H164" s="90">
        <v>131</v>
      </c>
      <c r="I164" s="136">
        <v>0</v>
      </c>
      <c r="J164" s="137">
        <v>0</v>
      </c>
      <c r="K164" s="136">
        <v>0</v>
      </c>
      <c r="L164" s="126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116</v>
      </c>
      <c r="H165" s="90">
        <v>132</v>
      </c>
      <c r="I165" s="116">
        <f t="shared" ref="I165:L166" si="16">I166</f>
        <v>0</v>
      </c>
      <c r="J165" s="127">
        <f t="shared" si="16"/>
        <v>0</v>
      </c>
      <c r="K165" s="116">
        <f t="shared" si="16"/>
        <v>0</v>
      </c>
      <c r="L165" s="115">
        <f t="shared" si="16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116</v>
      </c>
      <c r="H166" s="90">
        <v>133</v>
      </c>
      <c r="I166" s="116">
        <f t="shared" si="16"/>
        <v>0</v>
      </c>
      <c r="J166" s="127">
        <f t="shared" si="16"/>
        <v>0</v>
      </c>
      <c r="K166" s="116">
        <f t="shared" si="16"/>
        <v>0</v>
      </c>
      <c r="L166" s="115">
        <f t="shared" si="16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116</v>
      </c>
      <c r="H167" s="90">
        <v>134</v>
      </c>
      <c r="I167" s="138">
        <v>0</v>
      </c>
      <c r="J167" s="121">
        <v>0</v>
      </c>
      <c r="K167" s="121">
        <v>0</v>
      </c>
      <c r="L167" s="121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117</v>
      </c>
      <c r="H168" s="90">
        <v>135</v>
      </c>
      <c r="I168" s="116">
        <f>I169+I173</f>
        <v>0</v>
      </c>
      <c r="J168" s="127">
        <f>J169+J173</f>
        <v>0</v>
      </c>
      <c r="K168" s="116">
        <f>K169+K173</f>
        <v>0</v>
      </c>
      <c r="L168" s="115">
        <f>L169+L173</f>
        <v>0</v>
      </c>
      <c r="M168"/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118</v>
      </c>
      <c r="H169" s="90">
        <v>136</v>
      </c>
      <c r="I169" s="116">
        <f t="shared" ref="I169:L171" si="17">I170</f>
        <v>0</v>
      </c>
      <c r="J169" s="127">
        <f t="shared" si="17"/>
        <v>0</v>
      </c>
      <c r="K169" s="116">
        <f t="shared" si="17"/>
        <v>0</v>
      </c>
      <c r="L169" s="115">
        <f t="shared" si="17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118</v>
      </c>
      <c r="H170" s="90">
        <v>137</v>
      </c>
      <c r="I170" s="123">
        <f t="shared" si="17"/>
        <v>0</v>
      </c>
      <c r="J170" s="128">
        <f t="shared" si="17"/>
        <v>0</v>
      </c>
      <c r="K170" s="123">
        <f t="shared" si="17"/>
        <v>0</v>
      </c>
      <c r="L170" s="122">
        <f t="shared" si="17"/>
        <v>0</v>
      </c>
      <c r="M170"/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118</v>
      </c>
      <c r="H171" s="90">
        <v>138</v>
      </c>
      <c r="I171" s="116">
        <f t="shared" si="17"/>
        <v>0</v>
      </c>
      <c r="J171" s="127">
        <f t="shared" si="17"/>
        <v>0</v>
      </c>
      <c r="K171" s="116">
        <f t="shared" si="17"/>
        <v>0</v>
      </c>
      <c r="L171" s="115">
        <f t="shared" si="17"/>
        <v>0</v>
      </c>
      <c r="M171"/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118</v>
      </c>
      <c r="H172" s="90">
        <v>139</v>
      </c>
      <c r="I172" s="135">
        <v>0</v>
      </c>
      <c r="J172" s="135">
        <v>0</v>
      </c>
      <c r="K172" s="135">
        <v>0</v>
      </c>
      <c r="L172" s="135">
        <v>0</v>
      </c>
      <c r="M172"/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119</v>
      </c>
      <c r="H173" s="90">
        <v>140</v>
      </c>
      <c r="I173" s="116">
        <f>SUM(I174+I179)</f>
        <v>0</v>
      </c>
      <c r="J173" s="116">
        <f>SUM(J174+J179)</f>
        <v>0</v>
      </c>
      <c r="K173" s="116">
        <f>SUM(K174+K179)</f>
        <v>0</v>
      </c>
      <c r="L173" s="116">
        <f>SUM(L174+L179)</f>
        <v>0</v>
      </c>
      <c r="M173"/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120</v>
      </c>
      <c r="H174" s="90">
        <v>141</v>
      </c>
      <c r="I174" s="123">
        <f>I175</f>
        <v>0</v>
      </c>
      <c r="J174" s="128">
        <f>J175</f>
        <v>0</v>
      </c>
      <c r="K174" s="123">
        <f>K175</f>
        <v>0</v>
      </c>
      <c r="L174" s="122">
        <f>L175</f>
        <v>0</v>
      </c>
      <c r="M174"/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120</v>
      </c>
      <c r="H175" s="90">
        <v>142</v>
      </c>
      <c r="I175" s="116">
        <f>SUM(I176:I178)</f>
        <v>0</v>
      </c>
      <c r="J175" s="127">
        <f>SUM(J176:J178)</f>
        <v>0</v>
      </c>
      <c r="K175" s="116">
        <f>SUM(K176:K178)</f>
        <v>0</v>
      </c>
      <c r="L175" s="115">
        <f>SUM(L176:L178)</f>
        <v>0</v>
      </c>
      <c r="M175"/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121</v>
      </c>
      <c r="H176" s="90">
        <v>143</v>
      </c>
      <c r="I176" s="136">
        <v>0</v>
      </c>
      <c r="J176" s="119">
        <v>0</v>
      </c>
      <c r="K176" s="119">
        <v>0</v>
      </c>
      <c r="L176" s="119">
        <v>0</v>
      </c>
      <c r="M176"/>
    </row>
    <row r="177" spans="1:13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122</v>
      </c>
      <c r="H177" s="90">
        <v>144</v>
      </c>
      <c r="I177" s="120">
        <v>0</v>
      </c>
      <c r="J177" s="139">
        <v>0</v>
      </c>
      <c r="K177" s="139">
        <v>0</v>
      </c>
      <c r="L177" s="139">
        <v>0</v>
      </c>
      <c r="M177"/>
    </row>
    <row r="178" spans="1:13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123</v>
      </c>
      <c r="H178" s="90">
        <v>145</v>
      </c>
      <c r="I178" s="120">
        <v>0</v>
      </c>
      <c r="J178" s="120">
        <v>0</v>
      </c>
      <c r="K178" s="120">
        <v>0</v>
      </c>
      <c r="L178" s="120">
        <v>0</v>
      </c>
      <c r="M178"/>
    </row>
    <row r="179" spans="1:13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124</v>
      </c>
      <c r="H179" s="90">
        <v>146</v>
      </c>
      <c r="I179" s="116">
        <f>I180</f>
        <v>0</v>
      </c>
      <c r="J179" s="127">
        <f>J180</f>
        <v>0</v>
      </c>
      <c r="K179" s="116">
        <f>K180</f>
        <v>0</v>
      </c>
      <c r="L179" s="115">
        <f>L180</f>
        <v>0</v>
      </c>
      <c r="M179"/>
    </row>
    <row r="180" spans="1:13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125</v>
      </c>
      <c r="H180" s="90">
        <v>147</v>
      </c>
      <c r="I180" s="123">
        <f>SUM(I181:I183)</f>
        <v>0</v>
      </c>
      <c r="J180" s="123">
        <f>SUM(J181:J183)</f>
        <v>0</v>
      </c>
      <c r="K180" s="123">
        <f>SUM(K181:K183)</f>
        <v>0</v>
      </c>
      <c r="L180" s="123">
        <f>SUM(L181:L183)</f>
        <v>0</v>
      </c>
      <c r="M180"/>
    </row>
    <row r="181" spans="1:13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126</v>
      </c>
      <c r="H181" s="90">
        <v>148</v>
      </c>
      <c r="I181" s="120">
        <v>0</v>
      </c>
      <c r="J181" s="119">
        <v>0</v>
      </c>
      <c r="K181" s="119">
        <v>0</v>
      </c>
      <c r="L181" s="119">
        <v>0</v>
      </c>
      <c r="M181"/>
    </row>
    <row r="182" spans="1:13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127</v>
      </c>
      <c r="H182" s="90">
        <v>149</v>
      </c>
      <c r="I182" s="119">
        <v>0</v>
      </c>
      <c r="J182" s="121">
        <v>0</v>
      </c>
      <c r="K182" s="121">
        <v>0</v>
      </c>
      <c r="L182" s="121">
        <v>0</v>
      </c>
      <c r="M182"/>
    </row>
    <row r="183" spans="1:13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128</v>
      </c>
      <c r="H183" s="90">
        <v>150</v>
      </c>
      <c r="I183" s="139">
        <v>0</v>
      </c>
      <c r="J183" s="139">
        <v>0</v>
      </c>
      <c r="K183" s="139">
        <v>0</v>
      </c>
      <c r="L183" s="139">
        <v>0</v>
      </c>
      <c r="M183"/>
    </row>
    <row r="184" spans="1:13" ht="76.5" hidden="1" customHeight="1">
      <c r="A184" s="49">
        <v>3</v>
      </c>
      <c r="B184" s="51"/>
      <c r="C184" s="49"/>
      <c r="D184" s="50"/>
      <c r="E184" s="50"/>
      <c r="F184" s="52"/>
      <c r="G184" s="88" t="s">
        <v>129</v>
      </c>
      <c r="H184" s="90">
        <v>151</v>
      </c>
      <c r="I184" s="115">
        <f>SUM(I185+I238+I303)</f>
        <v>0</v>
      </c>
      <c r="J184" s="127">
        <f>SUM(J185+J238+J303)</f>
        <v>0</v>
      </c>
      <c r="K184" s="116">
        <f>SUM(K185+K238+K303)</f>
        <v>0</v>
      </c>
      <c r="L184" s="115">
        <f>SUM(L185+L238+L303)</f>
        <v>0</v>
      </c>
      <c r="M184"/>
    </row>
    <row r="185" spans="1:13" ht="25.5" hidden="1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130</v>
      </c>
      <c r="H185" s="90">
        <v>152</v>
      </c>
      <c r="I185" s="115">
        <f>SUM(I186+I209+I216+I228+I232)</f>
        <v>0</v>
      </c>
      <c r="J185" s="122">
        <f>SUM(J186+J209+J216+J228+J232)</f>
        <v>0</v>
      </c>
      <c r="K185" s="122">
        <f>SUM(K186+K209+K216+K228+K232)</f>
        <v>0</v>
      </c>
      <c r="L185" s="122">
        <f>SUM(L186+L209+L216+L228+L232)</f>
        <v>0</v>
      </c>
      <c r="M185"/>
    </row>
    <row r="186" spans="1:13" ht="25.5" hidden="1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131</v>
      </c>
      <c r="H186" s="90">
        <v>153</v>
      </c>
      <c r="I186" s="122">
        <f>SUM(I187+I190+I195+I201+I206)</f>
        <v>0</v>
      </c>
      <c r="J186" s="127">
        <f>SUM(J187+J190+J195+J201+J206)</f>
        <v>0</v>
      </c>
      <c r="K186" s="116">
        <f>SUM(K187+K190+K195+K201+K206)</f>
        <v>0</v>
      </c>
      <c r="L186" s="115">
        <f>SUM(L187+L190+L195+L201+L206)</f>
        <v>0</v>
      </c>
      <c r="M186"/>
    </row>
    <row r="187" spans="1:13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132</v>
      </c>
      <c r="H187" s="90">
        <v>154</v>
      </c>
      <c r="I187" s="115">
        <f t="shared" ref="I187:L188" si="18">I188</f>
        <v>0</v>
      </c>
      <c r="J187" s="128">
        <f t="shared" si="18"/>
        <v>0</v>
      </c>
      <c r="K187" s="123">
        <f t="shared" si="18"/>
        <v>0</v>
      </c>
      <c r="L187" s="122">
        <f t="shared" si="18"/>
        <v>0</v>
      </c>
    </row>
    <row r="188" spans="1:13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132</v>
      </c>
      <c r="H188" s="90">
        <v>155</v>
      </c>
      <c r="I188" s="122">
        <f t="shared" si="18"/>
        <v>0</v>
      </c>
      <c r="J188" s="115">
        <f t="shared" si="18"/>
        <v>0</v>
      </c>
      <c r="K188" s="115">
        <f t="shared" si="18"/>
        <v>0</v>
      </c>
      <c r="L188" s="115">
        <f t="shared" si="18"/>
        <v>0</v>
      </c>
    </row>
    <row r="189" spans="1:13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132</v>
      </c>
      <c r="H189" s="90">
        <v>156</v>
      </c>
      <c r="I189" s="121">
        <v>0</v>
      </c>
      <c r="J189" s="121">
        <v>0</v>
      </c>
      <c r="K189" s="121">
        <v>0</v>
      </c>
      <c r="L189" s="121">
        <v>0</v>
      </c>
    </row>
    <row r="190" spans="1:13" hidden="1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133</v>
      </c>
      <c r="H190" s="90">
        <v>157</v>
      </c>
      <c r="I190" s="122">
        <f>I191</f>
        <v>0</v>
      </c>
      <c r="J190" s="128">
        <f>J191</f>
        <v>0</v>
      </c>
      <c r="K190" s="123">
        <f>K191</f>
        <v>0</v>
      </c>
      <c r="L190" s="122">
        <f>L191</f>
        <v>0</v>
      </c>
    </row>
    <row r="191" spans="1:13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133</v>
      </c>
      <c r="H191" s="90">
        <v>158</v>
      </c>
      <c r="I191" s="115">
        <f>SUM(I192:I194)</f>
        <v>0</v>
      </c>
      <c r="J191" s="127">
        <f>SUM(J192:J194)</f>
        <v>0</v>
      </c>
      <c r="K191" s="116">
        <f>SUM(K192:K194)</f>
        <v>0</v>
      </c>
      <c r="L191" s="115">
        <f>SUM(L192:L194)</f>
        <v>0</v>
      </c>
    </row>
    <row r="192" spans="1:13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134</v>
      </c>
      <c r="H192" s="90">
        <v>159</v>
      </c>
      <c r="I192" s="119">
        <v>0</v>
      </c>
      <c r="J192" s="119">
        <v>0</v>
      </c>
      <c r="K192" s="119">
        <v>0</v>
      </c>
      <c r="L192" s="139">
        <v>0</v>
      </c>
    </row>
    <row r="193" spans="1:13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135</v>
      </c>
      <c r="H193" s="90">
        <v>160</v>
      </c>
      <c r="I193" s="121">
        <v>0</v>
      </c>
      <c r="J193" s="121">
        <v>0</v>
      </c>
      <c r="K193" s="121">
        <v>0</v>
      </c>
      <c r="L193" s="121">
        <v>0</v>
      </c>
    </row>
    <row r="194" spans="1:13" ht="25.5" hidden="1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136</v>
      </c>
      <c r="H194" s="90">
        <v>161</v>
      </c>
      <c r="I194" s="119">
        <v>0</v>
      </c>
      <c r="J194" s="119">
        <v>0</v>
      </c>
      <c r="K194" s="119">
        <v>0</v>
      </c>
      <c r="L194" s="139">
        <v>0</v>
      </c>
      <c r="M194"/>
    </row>
    <row r="195" spans="1:13" hidden="1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137</v>
      </c>
      <c r="H195" s="90">
        <v>162</v>
      </c>
      <c r="I195" s="115">
        <f>I196</f>
        <v>0</v>
      </c>
      <c r="J195" s="127">
        <f>J196</f>
        <v>0</v>
      </c>
      <c r="K195" s="116">
        <f>K196</f>
        <v>0</v>
      </c>
      <c r="L195" s="115">
        <f>L196</f>
        <v>0</v>
      </c>
    </row>
    <row r="196" spans="1:13" hidden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137</v>
      </c>
      <c r="H196" s="90">
        <v>163</v>
      </c>
      <c r="I196" s="115">
        <f>SUM(I197:I200)</f>
        <v>0</v>
      </c>
      <c r="J196" s="115">
        <f>SUM(J197:J200)</f>
        <v>0</v>
      </c>
      <c r="K196" s="115">
        <f>SUM(K197:K200)</f>
        <v>0</v>
      </c>
      <c r="L196" s="115">
        <f>SUM(L197:L200)</f>
        <v>0</v>
      </c>
    </row>
    <row r="197" spans="1:13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138</v>
      </c>
      <c r="H197" s="90">
        <v>164</v>
      </c>
      <c r="I197" s="121">
        <v>0</v>
      </c>
      <c r="J197" s="121">
        <v>0</v>
      </c>
      <c r="K197" s="121">
        <v>0</v>
      </c>
      <c r="L197" s="139">
        <v>0</v>
      </c>
    </row>
    <row r="198" spans="1:13" hidden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139</v>
      </c>
      <c r="H198" s="90">
        <v>165</v>
      </c>
      <c r="I198" s="119">
        <v>0</v>
      </c>
      <c r="J198" s="121">
        <v>0</v>
      </c>
      <c r="K198" s="121">
        <v>0</v>
      </c>
      <c r="L198" s="121">
        <v>0</v>
      </c>
    </row>
    <row r="199" spans="1:13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140</v>
      </c>
      <c r="H199" s="90">
        <v>166</v>
      </c>
      <c r="I199" s="119">
        <v>0</v>
      </c>
      <c r="J199" s="126">
        <v>0</v>
      </c>
      <c r="K199" s="126">
        <v>0</v>
      </c>
      <c r="L199" s="126">
        <v>0</v>
      </c>
    </row>
    <row r="200" spans="1:13" ht="26.25" hidden="1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141</v>
      </c>
      <c r="H200" s="90">
        <v>167</v>
      </c>
      <c r="I200" s="140">
        <v>0</v>
      </c>
      <c r="J200" s="141">
        <v>0</v>
      </c>
      <c r="K200" s="121">
        <v>0</v>
      </c>
      <c r="L200" s="121">
        <v>0</v>
      </c>
      <c r="M200"/>
    </row>
    <row r="201" spans="1:13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142</v>
      </c>
      <c r="H201" s="90">
        <v>168</v>
      </c>
      <c r="I201" s="115">
        <f>I202</f>
        <v>0</v>
      </c>
      <c r="J201" s="129">
        <f>J202</f>
        <v>0</v>
      </c>
      <c r="K201" s="117">
        <f>K202</f>
        <v>0</v>
      </c>
      <c r="L201" s="118">
        <f>L202</f>
        <v>0</v>
      </c>
    </row>
    <row r="202" spans="1:13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142</v>
      </c>
      <c r="H202" s="90">
        <v>169</v>
      </c>
      <c r="I202" s="122">
        <f>SUM(I203:I205)</f>
        <v>0</v>
      </c>
      <c r="J202" s="127">
        <f>SUM(J203:J205)</f>
        <v>0</v>
      </c>
      <c r="K202" s="116">
        <f>SUM(K203:K205)</f>
        <v>0</v>
      </c>
      <c r="L202" s="115">
        <f>SUM(L203:L205)</f>
        <v>0</v>
      </c>
    </row>
    <row r="203" spans="1:13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143</v>
      </c>
      <c r="H203" s="90">
        <v>170</v>
      </c>
      <c r="I203" s="121">
        <v>0</v>
      </c>
      <c r="J203" s="121">
        <v>0</v>
      </c>
      <c r="K203" s="121">
        <v>0</v>
      </c>
      <c r="L203" s="139">
        <v>0</v>
      </c>
    </row>
    <row r="204" spans="1:13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144</v>
      </c>
      <c r="H204" s="90">
        <v>171</v>
      </c>
      <c r="I204" s="119">
        <v>0</v>
      </c>
      <c r="J204" s="119">
        <v>0</v>
      </c>
      <c r="K204" s="120">
        <v>0</v>
      </c>
      <c r="L204" s="121">
        <v>0</v>
      </c>
      <c r="M204"/>
    </row>
    <row r="205" spans="1:13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145</v>
      </c>
      <c r="H205" s="90">
        <v>172</v>
      </c>
      <c r="I205" s="119">
        <v>0</v>
      </c>
      <c r="J205" s="119">
        <v>0</v>
      </c>
      <c r="K205" s="119">
        <v>0</v>
      </c>
      <c r="L205" s="121">
        <v>0</v>
      </c>
    </row>
    <row r="206" spans="1:13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146</v>
      </c>
      <c r="H206" s="90">
        <v>173</v>
      </c>
      <c r="I206" s="115">
        <f t="shared" ref="I206:L207" si="19">I207</f>
        <v>0</v>
      </c>
      <c r="J206" s="127">
        <f t="shared" si="19"/>
        <v>0</v>
      </c>
      <c r="K206" s="116">
        <f t="shared" si="19"/>
        <v>0</v>
      </c>
      <c r="L206" s="115">
        <f t="shared" si="19"/>
        <v>0</v>
      </c>
      <c r="M206"/>
    </row>
    <row r="207" spans="1:13" ht="25.5" hidden="1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146</v>
      </c>
      <c r="H207" s="90">
        <v>174</v>
      </c>
      <c r="I207" s="116">
        <f t="shared" si="19"/>
        <v>0</v>
      </c>
      <c r="J207" s="116">
        <f t="shared" si="19"/>
        <v>0</v>
      </c>
      <c r="K207" s="116">
        <f t="shared" si="19"/>
        <v>0</v>
      </c>
      <c r="L207" s="116">
        <f t="shared" si="19"/>
        <v>0</v>
      </c>
      <c r="M207"/>
    </row>
    <row r="208" spans="1:13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146</v>
      </c>
      <c r="H208" s="90">
        <v>175</v>
      </c>
      <c r="I208" s="119">
        <v>0</v>
      </c>
      <c r="J208" s="121">
        <v>0</v>
      </c>
      <c r="K208" s="121">
        <v>0</v>
      </c>
      <c r="L208" s="121">
        <v>0</v>
      </c>
      <c r="M208"/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147</v>
      </c>
      <c r="H209" s="90">
        <v>176</v>
      </c>
      <c r="I209" s="115">
        <f t="shared" ref="I209:L210" si="20">I210</f>
        <v>0</v>
      </c>
      <c r="J209" s="129">
        <f t="shared" si="20"/>
        <v>0</v>
      </c>
      <c r="K209" s="117">
        <f t="shared" si="20"/>
        <v>0</v>
      </c>
      <c r="L209" s="118">
        <f t="shared" si="20"/>
        <v>0</v>
      </c>
      <c r="M209"/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147</v>
      </c>
      <c r="H210" s="90">
        <v>177</v>
      </c>
      <c r="I210" s="122">
        <f t="shared" si="20"/>
        <v>0</v>
      </c>
      <c r="J210" s="127">
        <f t="shared" si="20"/>
        <v>0</v>
      </c>
      <c r="K210" s="116">
        <f t="shared" si="20"/>
        <v>0</v>
      </c>
      <c r="L210" s="115">
        <f t="shared" si="20"/>
        <v>0</v>
      </c>
      <c r="M210"/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147</v>
      </c>
      <c r="H211" s="90">
        <v>178</v>
      </c>
      <c r="I211" s="115">
        <f>SUM(I212:I215)</f>
        <v>0</v>
      </c>
      <c r="J211" s="128">
        <f>SUM(J212:J215)</f>
        <v>0</v>
      </c>
      <c r="K211" s="123">
        <f>SUM(K212:K215)</f>
        <v>0</v>
      </c>
      <c r="L211" s="122">
        <f>SUM(L212:L215)</f>
        <v>0</v>
      </c>
      <c r="M211"/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148</v>
      </c>
      <c r="H212" s="90">
        <v>179</v>
      </c>
      <c r="I212" s="121">
        <v>0</v>
      </c>
      <c r="J212" s="121">
        <v>0</v>
      </c>
      <c r="K212" s="121">
        <v>0</v>
      </c>
      <c r="L212" s="121">
        <v>0</v>
      </c>
      <c r="M212"/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149</v>
      </c>
      <c r="H213" s="90">
        <v>180</v>
      </c>
      <c r="I213" s="121">
        <v>0</v>
      </c>
      <c r="J213" s="121">
        <v>0</v>
      </c>
      <c r="K213" s="121">
        <v>0</v>
      </c>
      <c r="L213" s="121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150</v>
      </c>
      <c r="H214" s="90">
        <v>181</v>
      </c>
      <c r="I214" s="121">
        <v>0</v>
      </c>
      <c r="J214" s="121">
        <v>0</v>
      </c>
      <c r="K214" s="121">
        <v>0</v>
      </c>
      <c r="L214" s="121">
        <v>0</v>
      </c>
      <c r="M214"/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151</v>
      </c>
      <c r="H215" s="90">
        <v>182</v>
      </c>
      <c r="I215" s="121">
        <v>0</v>
      </c>
      <c r="J215" s="121">
        <v>0</v>
      </c>
      <c r="K215" s="121">
        <v>0</v>
      </c>
      <c r="L215" s="139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152</v>
      </c>
      <c r="H216" s="90">
        <v>183</v>
      </c>
      <c r="I216" s="115">
        <f>SUM(I217+I220)</f>
        <v>0</v>
      </c>
      <c r="J216" s="127">
        <f>SUM(J217+J220)</f>
        <v>0</v>
      </c>
      <c r="K216" s="116">
        <f>SUM(K217+K220)</f>
        <v>0</v>
      </c>
      <c r="L216" s="115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153</v>
      </c>
      <c r="H217" s="90">
        <v>184</v>
      </c>
      <c r="I217" s="122">
        <f t="shared" ref="I217:L218" si="21">I218</f>
        <v>0</v>
      </c>
      <c r="J217" s="128">
        <f t="shared" si="21"/>
        <v>0</v>
      </c>
      <c r="K217" s="123">
        <f t="shared" si="21"/>
        <v>0</v>
      </c>
      <c r="L217" s="122">
        <f t="shared" si="21"/>
        <v>0</v>
      </c>
      <c r="M217"/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153</v>
      </c>
      <c r="H218" s="90">
        <v>185</v>
      </c>
      <c r="I218" s="115">
        <f t="shared" si="21"/>
        <v>0</v>
      </c>
      <c r="J218" s="127">
        <f t="shared" si="21"/>
        <v>0</v>
      </c>
      <c r="K218" s="116">
        <f t="shared" si="21"/>
        <v>0</v>
      </c>
      <c r="L218" s="115">
        <f t="shared" si="21"/>
        <v>0</v>
      </c>
      <c r="M218"/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153</v>
      </c>
      <c r="H219" s="90">
        <v>186</v>
      </c>
      <c r="I219" s="139">
        <v>0</v>
      </c>
      <c r="J219" s="139">
        <v>0</v>
      </c>
      <c r="K219" s="139">
        <v>0</v>
      </c>
      <c r="L219" s="139">
        <v>0</v>
      </c>
      <c r="M219"/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154</v>
      </c>
      <c r="H220" s="90">
        <v>187</v>
      </c>
      <c r="I220" s="115">
        <f>I221</f>
        <v>0</v>
      </c>
      <c r="J220" s="127">
        <f>J221</f>
        <v>0</v>
      </c>
      <c r="K220" s="116">
        <f>K221</f>
        <v>0</v>
      </c>
      <c r="L220" s="115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154</v>
      </c>
      <c r="H221" s="90">
        <v>188</v>
      </c>
      <c r="I221" s="115">
        <f>SUM(I222:I227)</f>
        <v>0</v>
      </c>
      <c r="J221" s="115">
        <f>SUM(J222:J227)</f>
        <v>0</v>
      </c>
      <c r="K221" s="115">
        <f>SUM(K222:K227)</f>
        <v>0</v>
      </c>
      <c r="L221" s="115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155</v>
      </c>
      <c r="H222" s="90">
        <v>189</v>
      </c>
      <c r="I222" s="121">
        <v>0</v>
      </c>
      <c r="J222" s="121">
        <v>0</v>
      </c>
      <c r="K222" s="121">
        <v>0</v>
      </c>
      <c r="L222" s="139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156</v>
      </c>
      <c r="H223" s="90">
        <v>190</v>
      </c>
      <c r="I223" s="121">
        <v>0</v>
      </c>
      <c r="J223" s="121">
        <v>0</v>
      </c>
      <c r="K223" s="121">
        <v>0</v>
      </c>
      <c r="L223" s="121">
        <v>0</v>
      </c>
      <c r="M223"/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157</v>
      </c>
      <c r="H224" s="90">
        <v>191</v>
      </c>
      <c r="I224" s="121">
        <v>0</v>
      </c>
      <c r="J224" s="121">
        <v>0</v>
      </c>
      <c r="K224" s="121">
        <v>0</v>
      </c>
      <c r="L224" s="121">
        <v>0</v>
      </c>
    </row>
    <row r="225" spans="1:13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158</v>
      </c>
      <c r="H225" s="90">
        <v>192</v>
      </c>
      <c r="I225" s="121">
        <v>0</v>
      </c>
      <c r="J225" s="121">
        <v>0</v>
      </c>
      <c r="K225" s="121">
        <v>0</v>
      </c>
      <c r="L225" s="139">
        <v>0</v>
      </c>
      <c r="M225"/>
    </row>
    <row r="226" spans="1:13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159</v>
      </c>
      <c r="H226" s="90">
        <v>193</v>
      </c>
      <c r="I226" s="121">
        <v>0</v>
      </c>
      <c r="J226" s="121">
        <v>0</v>
      </c>
      <c r="K226" s="121">
        <v>0</v>
      </c>
      <c r="L226" s="121">
        <v>0</v>
      </c>
    </row>
    <row r="227" spans="1:13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154</v>
      </c>
      <c r="H227" s="90">
        <v>194</v>
      </c>
      <c r="I227" s="121">
        <v>0</v>
      </c>
      <c r="J227" s="121">
        <v>0</v>
      </c>
      <c r="K227" s="121">
        <v>0</v>
      </c>
      <c r="L227" s="139">
        <v>0</v>
      </c>
    </row>
    <row r="228" spans="1:13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160</v>
      </c>
      <c r="H228" s="90">
        <v>195</v>
      </c>
      <c r="I228" s="122">
        <f t="shared" ref="I228:L230" si="22">I229</f>
        <v>0</v>
      </c>
      <c r="J228" s="128">
        <f t="shared" si="22"/>
        <v>0</v>
      </c>
      <c r="K228" s="123">
        <f t="shared" si="22"/>
        <v>0</v>
      </c>
      <c r="L228" s="123">
        <f t="shared" si="22"/>
        <v>0</v>
      </c>
      <c r="M228"/>
    </row>
    <row r="229" spans="1:13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160</v>
      </c>
      <c r="H229" s="90">
        <v>196</v>
      </c>
      <c r="I229" s="124">
        <f t="shared" si="22"/>
        <v>0</v>
      </c>
      <c r="J229" s="133">
        <f t="shared" si="22"/>
        <v>0</v>
      </c>
      <c r="K229" s="125">
        <f t="shared" si="22"/>
        <v>0</v>
      </c>
      <c r="L229" s="125">
        <f t="shared" si="22"/>
        <v>0</v>
      </c>
      <c r="M229"/>
    </row>
    <row r="230" spans="1:13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161</v>
      </c>
      <c r="H230" s="90">
        <v>197</v>
      </c>
      <c r="I230" s="115">
        <f t="shared" si="22"/>
        <v>0</v>
      </c>
      <c r="J230" s="127">
        <f t="shared" si="22"/>
        <v>0</v>
      </c>
      <c r="K230" s="116">
        <f t="shared" si="22"/>
        <v>0</v>
      </c>
      <c r="L230" s="116">
        <f t="shared" si="22"/>
        <v>0</v>
      </c>
      <c r="M230"/>
    </row>
    <row r="231" spans="1:13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161</v>
      </c>
      <c r="H231" s="90">
        <v>198</v>
      </c>
      <c r="I231" s="121">
        <v>0</v>
      </c>
      <c r="J231" s="121">
        <v>0</v>
      </c>
      <c r="K231" s="121">
        <v>0</v>
      </c>
      <c r="L231" s="121">
        <v>0</v>
      </c>
      <c r="M231"/>
    </row>
    <row r="232" spans="1:13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162</v>
      </c>
      <c r="H232" s="90">
        <v>199</v>
      </c>
      <c r="I232" s="115">
        <f t="shared" ref="I232:L233" si="23">I233</f>
        <v>0</v>
      </c>
      <c r="J232" s="115">
        <f t="shared" si="23"/>
        <v>0</v>
      </c>
      <c r="K232" s="115">
        <f t="shared" si="23"/>
        <v>0</v>
      </c>
      <c r="L232" s="115">
        <f t="shared" si="23"/>
        <v>0</v>
      </c>
      <c r="M232"/>
    </row>
    <row r="233" spans="1:13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162</v>
      </c>
      <c r="H233" s="90">
        <v>200</v>
      </c>
      <c r="I233" s="115">
        <f t="shared" si="23"/>
        <v>0</v>
      </c>
      <c r="J233" s="115">
        <f t="shared" si="23"/>
        <v>0</v>
      </c>
      <c r="K233" s="115">
        <f t="shared" si="23"/>
        <v>0</v>
      </c>
      <c r="L233" s="115">
        <f t="shared" si="23"/>
        <v>0</v>
      </c>
      <c r="M233"/>
    </row>
    <row r="234" spans="1:13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162</v>
      </c>
      <c r="H234" s="90">
        <v>201</v>
      </c>
      <c r="I234" s="115">
        <f>SUM(I235:I237)</f>
        <v>0</v>
      </c>
      <c r="J234" s="115">
        <f>SUM(J235:J237)</f>
        <v>0</v>
      </c>
      <c r="K234" s="115">
        <f>SUM(K235:K237)</f>
        <v>0</v>
      </c>
      <c r="L234" s="115">
        <f>SUM(L235:L237)</f>
        <v>0</v>
      </c>
      <c r="M234"/>
    </row>
    <row r="235" spans="1:13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163</v>
      </c>
      <c r="H235" s="90">
        <v>202</v>
      </c>
      <c r="I235" s="121">
        <v>0</v>
      </c>
      <c r="J235" s="121">
        <v>0</v>
      </c>
      <c r="K235" s="121">
        <v>0</v>
      </c>
      <c r="L235" s="121">
        <v>0</v>
      </c>
    </row>
    <row r="236" spans="1:13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164</v>
      </c>
      <c r="H236" s="90">
        <v>203</v>
      </c>
      <c r="I236" s="121">
        <v>0</v>
      </c>
      <c r="J236" s="121">
        <v>0</v>
      </c>
      <c r="K236" s="121">
        <v>0</v>
      </c>
      <c r="L236" s="121">
        <v>0</v>
      </c>
    </row>
    <row r="237" spans="1:13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165</v>
      </c>
      <c r="H237" s="90">
        <v>204</v>
      </c>
      <c r="I237" s="121">
        <v>0</v>
      </c>
      <c r="J237" s="121">
        <v>0</v>
      </c>
      <c r="K237" s="121">
        <v>0</v>
      </c>
      <c r="L237" s="121">
        <v>0</v>
      </c>
      <c r="M237"/>
    </row>
    <row r="238" spans="1:13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166</v>
      </c>
      <c r="H238" s="90">
        <v>205</v>
      </c>
      <c r="I238" s="115">
        <f>SUM(I239+I271)</f>
        <v>0</v>
      </c>
      <c r="J238" s="127">
        <f>SUM(J239+J271)</f>
        <v>0</v>
      </c>
      <c r="K238" s="116">
        <f>SUM(K239+K271)</f>
        <v>0</v>
      </c>
      <c r="L238" s="116">
        <f>SUM(L239+L271)</f>
        <v>0</v>
      </c>
      <c r="M238"/>
    </row>
    <row r="239" spans="1:13" ht="38.2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167</v>
      </c>
      <c r="H239" s="90">
        <v>206</v>
      </c>
      <c r="I239" s="124">
        <f>SUM(I240+I249+I253+I257+I261+I264+I267)</f>
        <v>0</v>
      </c>
      <c r="J239" s="133">
        <f>SUM(J240+J249+J253+J257+J261+J264+J267)</f>
        <v>0</v>
      </c>
      <c r="K239" s="125">
        <f>SUM(K240+K249+K253+K257+K261+K264+K267)</f>
        <v>0</v>
      </c>
      <c r="L239" s="125">
        <f>SUM(L240+L249+L253+L257+L261+L264+L267)</f>
        <v>0</v>
      </c>
      <c r="M239"/>
    </row>
    <row r="240" spans="1:13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168</v>
      </c>
      <c r="H240" s="90">
        <v>207</v>
      </c>
      <c r="I240" s="124">
        <f>I241</f>
        <v>0</v>
      </c>
      <c r="J240" s="124">
        <f>J241</f>
        <v>0</v>
      </c>
      <c r="K240" s="124">
        <f>K241</f>
        <v>0</v>
      </c>
      <c r="L240" s="124">
        <f>L241</f>
        <v>0</v>
      </c>
    </row>
    <row r="241" spans="1:13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169</v>
      </c>
      <c r="H241" s="90">
        <v>208</v>
      </c>
      <c r="I241" s="115">
        <f>SUM(I242:I242)</f>
        <v>0</v>
      </c>
      <c r="J241" s="127">
        <f>SUM(J242:J242)</f>
        <v>0</v>
      </c>
      <c r="K241" s="116">
        <f>SUM(K242:K242)</f>
        <v>0</v>
      </c>
      <c r="L241" s="116">
        <f>SUM(L242:L242)</f>
        <v>0</v>
      </c>
    </row>
    <row r="242" spans="1:13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169</v>
      </c>
      <c r="H242" s="90">
        <v>209</v>
      </c>
      <c r="I242" s="121">
        <v>0</v>
      </c>
      <c r="J242" s="121">
        <v>0</v>
      </c>
      <c r="K242" s="121">
        <v>0</v>
      </c>
      <c r="L242" s="121">
        <v>0</v>
      </c>
    </row>
    <row r="243" spans="1:13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170</v>
      </c>
      <c r="H243" s="90">
        <v>210</v>
      </c>
      <c r="I243" s="115">
        <f>SUM(I244:I245)</f>
        <v>0</v>
      </c>
      <c r="J243" s="115">
        <f>SUM(J244:J245)</f>
        <v>0</v>
      </c>
      <c r="K243" s="115">
        <f>SUM(K244:K245)</f>
        <v>0</v>
      </c>
      <c r="L243" s="115">
        <f>SUM(L244:L245)</f>
        <v>0</v>
      </c>
    </row>
    <row r="244" spans="1:13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171</v>
      </c>
      <c r="H244" s="90">
        <v>211</v>
      </c>
      <c r="I244" s="121">
        <v>0</v>
      </c>
      <c r="J244" s="121">
        <v>0</v>
      </c>
      <c r="K244" s="121">
        <v>0</v>
      </c>
      <c r="L244" s="121">
        <v>0</v>
      </c>
    </row>
    <row r="245" spans="1:13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172</v>
      </c>
      <c r="H245" s="90">
        <v>212</v>
      </c>
      <c r="I245" s="121">
        <v>0</v>
      </c>
      <c r="J245" s="121">
        <v>0</v>
      </c>
      <c r="K245" s="121">
        <v>0</v>
      </c>
      <c r="L245" s="121">
        <v>0</v>
      </c>
    </row>
    <row r="246" spans="1:13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173</v>
      </c>
      <c r="H246" s="90">
        <v>213</v>
      </c>
      <c r="I246" s="115">
        <f>SUM(I247:I248)</f>
        <v>0</v>
      </c>
      <c r="J246" s="115">
        <f>SUM(J247:J248)</f>
        <v>0</v>
      </c>
      <c r="K246" s="115">
        <f>SUM(K247:K248)</f>
        <v>0</v>
      </c>
      <c r="L246" s="115">
        <f>SUM(L247:L248)</f>
        <v>0</v>
      </c>
    </row>
    <row r="247" spans="1:13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174</v>
      </c>
      <c r="H247" s="90">
        <v>214</v>
      </c>
      <c r="I247" s="121">
        <v>0</v>
      </c>
      <c r="J247" s="121">
        <v>0</v>
      </c>
      <c r="K247" s="121">
        <v>0</v>
      </c>
      <c r="L247" s="121">
        <v>0</v>
      </c>
    </row>
    <row r="248" spans="1:13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175</v>
      </c>
      <c r="H248" s="90">
        <v>215</v>
      </c>
      <c r="I248" s="121">
        <v>0</v>
      </c>
      <c r="J248" s="121">
        <v>0</v>
      </c>
      <c r="K248" s="121">
        <v>0</v>
      </c>
      <c r="L248" s="121">
        <v>0</v>
      </c>
    </row>
    <row r="249" spans="1:13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176</v>
      </c>
      <c r="H249" s="90">
        <v>216</v>
      </c>
      <c r="I249" s="115">
        <f>I250</f>
        <v>0</v>
      </c>
      <c r="J249" s="115">
        <f>J250</f>
        <v>0</v>
      </c>
      <c r="K249" s="115">
        <f>K250</f>
        <v>0</v>
      </c>
      <c r="L249" s="115">
        <f>L250</f>
        <v>0</v>
      </c>
    </row>
    <row r="250" spans="1:13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176</v>
      </c>
      <c r="H250" s="90">
        <v>217</v>
      </c>
      <c r="I250" s="115">
        <f>SUM(I251:I252)</f>
        <v>0</v>
      </c>
      <c r="J250" s="127">
        <f>SUM(J251:J252)</f>
        <v>0</v>
      </c>
      <c r="K250" s="116">
        <f>SUM(K251:K252)</f>
        <v>0</v>
      </c>
      <c r="L250" s="116">
        <f>SUM(L251:L252)</f>
        <v>0</v>
      </c>
    </row>
    <row r="251" spans="1:13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177</v>
      </c>
      <c r="H251" s="90">
        <v>218</v>
      </c>
      <c r="I251" s="121">
        <v>0</v>
      </c>
      <c r="J251" s="121">
        <v>0</v>
      </c>
      <c r="K251" s="121">
        <v>0</v>
      </c>
      <c r="L251" s="121">
        <v>0</v>
      </c>
      <c r="M251"/>
    </row>
    <row r="252" spans="1:13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178</v>
      </c>
      <c r="H252" s="90">
        <v>219</v>
      </c>
      <c r="I252" s="121">
        <v>0</v>
      </c>
      <c r="J252" s="121">
        <v>0</v>
      </c>
      <c r="K252" s="121">
        <v>0</v>
      </c>
      <c r="L252" s="121">
        <v>0</v>
      </c>
      <c r="M252"/>
    </row>
    <row r="253" spans="1:13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179</v>
      </c>
      <c r="H253" s="90">
        <v>220</v>
      </c>
      <c r="I253" s="122">
        <f>I254</f>
        <v>0</v>
      </c>
      <c r="J253" s="128">
        <f>J254</f>
        <v>0</v>
      </c>
      <c r="K253" s="123">
        <f>K254</f>
        <v>0</v>
      </c>
      <c r="L253" s="123">
        <f>L254</f>
        <v>0</v>
      </c>
      <c r="M253"/>
    </row>
    <row r="254" spans="1:13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179</v>
      </c>
      <c r="H254" s="90">
        <v>221</v>
      </c>
      <c r="I254" s="115">
        <f>I255+I256</f>
        <v>0</v>
      </c>
      <c r="J254" s="115">
        <f>J255+J256</f>
        <v>0</v>
      </c>
      <c r="K254" s="115">
        <f>K255+K256</f>
        <v>0</v>
      </c>
      <c r="L254" s="115">
        <f>L255+L256</f>
        <v>0</v>
      </c>
      <c r="M254"/>
    </row>
    <row r="255" spans="1:13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180</v>
      </c>
      <c r="H255" s="90">
        <v>222</v>
      </c>
      <c r="I255" s="121">
        <v>0</v>
      </c>
      <c r="J255" s="121">
        <v>0</v>
      </c>
      <c r="K255" s="121">
        <v>0</v>
      </c>
      <c r="L255" s="121">
        <v>0</v>
      </c>
      <c r="M255"/>
    </row>
    <row r="256" spans="1:13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181</v>
      </c>
      <c r="H256" s="90">
        <v>223</v>
      </c>
      <c r="I256" s="139">
        <v>0</v>
      </c>
      <c r="J256" s="136">
        <v>0</v>
      </c>
      <c r="K256" s="139">
        <v>0</v>
      </c>
      <c r="L256" s="139">
        <v>0</v>
      </c>
      <c r="M256"/>
    </row>
    <row r="257" spans="1:13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182</v>
      </c>
      <c r="H257" s="90">
        <v>224</v>
      </c>
      <c r="I257" s="115">
        <f>I258</f>
        <v>0</v>
      </c>
      <c r="J257" s="116">
        <f>J258</f>
        <v>0</v>
      </c>
      <c r="K257" s="115">
        <f>K258</f>
        <v>0</v>
      </c>
      <c r="L257" s="116">
        <f>L258</f>
        <v>0</v>
      </c>
    </row>
    <row r="258" spans="1:13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182</v>
      </c>
      <c r="H258" s="90">
        <v>225</v>
      </c>
      <c r="I258" s="122">
        <f>SUM(I259:I260)</f>
        <v>0</v>
      </c>
      <c r="J258" s="128">
        <f>SUM(J259:J260)</f>
        <v>0</v>
      </c>
      <c r="K258" s="123">
        <f>SUM(K259:K260)</f>
        <v>0</v>
      </c>
      <c r="L258" s="123">
        <f>SUM(L259:L260)</f>
        <v>0</v>
      </c>
    </row>
    <row r="259" spans="1:13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183</v>
      </c>
      <c r="H259" s="90">
        <v>226</v>
      </c>
      <c r="I259" s="121">
        <v>0</v>
      </c>
      <c r="J259" s="121">
        <v>0</v>
      </c>
      <c r="K259" s="121">
        <v>0</v>
      </c>
      <c r="L259" s="121">
        <v>0</v>
      </c>
      <c r="M259"/>
    </row>
    <row r="260" spans="1:13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184</v>
      </c>
      <c r="H260" s="90">
        <v>227</v>
      </c>
      <c r="I260" s="121">
        <v>0</v>
      </c>
      <c r="J260" s="121">
        <v>0</v>
      </c>
      <c r="K260" s="121">
        <v>0</v>
      </c>
      <c r="L260" s="121">
        <v>0</v>
      </c>
      <c r="M260"/>
    </row>
    <row r="261" spans="1:13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185</v>
      </c>
      <c r="H261" s="90">
        <v>228</v>
      </c>
      <c r="I261" s="115">
        <f t="shared" ref="I261:L262" si="24">I262</f>
        <v>0</v>
      </c>
      <c r="J261" s="127">
        <f t="shared" si="24"/>
        <v>0</v>
      </c>
      <c r="K261" s="116">
        <f t="shared" si="24"/>
        <v>0</v>
      </c>
      <c r="L261" s="116">
        <f t="shared" si="24"/>
        <v>0</v>
      </c>
    </row>
    <row r="262" spans="1:13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185</v>
      </c>
      <c r="H262" s="90">
        <v>229</v>
      </c>
      <c r="I262" s="116">
        <f t="shared" si="24"/>
        <v>0</v>
      </c>
      <c r="J262" s="127">
        <f t="shared" si="24"/>
        <v>0</v>
      </c>
      <c r="K262" s="116">
        <f t="shared" si="24"/>
        <v>0</v>
      </c>
      <c r="L262" s="116">
        <f t="shared" si="24"/>
        <v>0</v>
      </c>
    </row>
    <row r="263" spans="1:13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185</v>
      </c>
      <c r="H263" s="90">
        <v>230</v>
      </c>
      <c r="I263" s="139">
        <v>0</v>
      </c>
      <c r="J263" s="139">
        <v>0</v>
      </c>
      <c r="K263" s="139">
        <v>0</v>
      </c>
      <c r="L263" s="139">
        <v>0</v>
      </c>
    </row>
    <row r="264" spans="1:13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186</v>
      </c>
      <c r="H264" s="90">
        <v>231</v>
      </c>
      <c r="I264" s="115">
        <f t="shared" ref="I264:L265" si="25">I265</f>
        <v>0</v>
      </c>
      <c r="J264" s="127">
        <f t="shared" si="25"/>
        <v>0</v>
      </c>
      <c r="K264" s="116">
        <f t="shared" si="25"/>
        <v>0</v>
      </c>
      <c r="L264" s="116">
        <f t="shared" si="25"/>
        <v>0</v>
      </c>
    </row>
    <row r="265" spans="1:13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186</v>
      </c>
      <c r="H265" s="90">
        <v>232</v>
      </c>
      <c r="I265" s="115">
        <f t="shared" si="25"/>
        <v>0</v>
      </c>
      <c r="J265" s="127">
        <f t="shared" si="25"/>
        <v>0</v>
      </c>
      <c r="K265" s="116">
        <f t="shared" si="25"/>
        <v>0</v>
      </c>
      <c r="L265" s="116">
        <f t="shared" si="25"/>
        <v>0</v>
      </c>
    </row>
    <row r="266" spans="1:13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186</v>
      </c>
      <c r="H266" s="90">
        <v>233</v>
      </c>
      <c r="I266" s="139">
        <v>0</v>
      </c>
      <c r="J266" s="139">
        <v>0</v>
      </c>
      <c r="K266" s="139">
        <v>0</v>
      </c>
      <c r="L266" s="139">
        <v>0</v>
      </c>
    </row>
    <row r="267" spans="1:13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187</v>
      </c>
      <c r="H267" s="90">
        <v>234</v>
      </c>
      <c r="I267" s="115">
        <f>I268</f>
        <v>0</v>
      </c>
      <c r="J267" s="127">
        <f>J268</f>
        <v>0</v>
      </c>
      <c r="K267" s="116">
        <f>K268</f>
        <v>0</v>
      </c>
      <c r="L267" s="116">
        <f>L268</f>
        <v>0</v>
      </c>
    </row>
    <row r="268" spans="1:13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187</v>
      </c>
      <c r="H268" s="90">
        <v>235</v>
      </c>
      <c r="I268" s="115">
        <f>I269+I270</f>
        <v>0</v>
      </c>
      <c r="J268" s="115">
        <f>J269+J270</f>
        <v>0</v>
      </c>
      <c r="K268" s="115">
        <f>K269+K270</f>
        <v>0</v>
      </c>
      <c r="L268" s="115">
        <f>L269+L270</f>
        <v>0</v>
      </c>
    </row>
    <row r="269" spans="1:13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188</v>
      </c>
      <c r="H269" s="90">
        <v>236</v>
      </c>
      <c r="I269" s="120">
        <v>0</v>
      </c>
      <c r="J269" s="121">
        <v>0</v>
      </c>
      <c r="K269" s="121">
        <v>0</v>
      </c>
      <c r="L269" s="121">
        <v>0</v>
      </c>
      <c r="M269"/>
    </row>
    <row r="270" spans="1:13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189</v>
      </c>
      <c r="H270" s="90">
        <v>237</v>
      </c>
      <c r="I270" s="121">
        <v>0</v>
      </c>
      <c r="J270" s="121">
        <v>0</v>
      </c>
      <c r="K270" s="121">
        <v>0</v>
      </c>
      <c r="L270" s="121">
        <v>0</v>
      </c>
      <c r="M270"/>
    </row>
    <row r="271" spans="1:13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190</v>
      </c>
      <c r="H271" s="90">
        <v>238</v>
      </c>
      <c r="I271" s="115">
        <f>SUM(I272+I281+I285+I289+I293+I296+I299)</f>
        <v>0</v>
      </c>
      <c r="J271" s="127">
        <f>SUM(J272+J281+J285+J289+J293+J296+J299)</f>
        <v>0</v>
      </c>
      <c r="K271" s="116">
        <f>SUM(K272+K281+K285+K289+K293+K296+K299)</f>
        <v>0</v>
      </c>
      <c r="L271" s="116">
        <f>SUM(L272+L281+L285+L289+L293+L296+L299)</f>
        <v>0</v>
      </c>
      <c r="M271"/>
    </row>
    <row r="272" spans="1:13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191</v>
      </c>
      <c r="H272" s="90">
        <v>239</v>
      </c>
      <c r="I272" s="115">
        <f>I273</f>
        <v>0</v>
      </c>
      <c r="J272" s="115">
        <f>J273</f>
        <v>0</v>
      </c>
      <c r="K272" s="115">
        <f>K273</f>
        <v>0</v>
      </c>
      <c r="L272" s="115">
        <f>L273</f>
        <v>0</v>
      </c>
    </row>
    <row r="273" spans="1:13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169</v>
      </c>
      <c r="H273" s="90">
        <v>240</v>
      </c>
      <c r="I273" s="115">
        <f>SUM(I274)</f>
        <v>0</v>
      </c>
      <c r="J273" s="115">
        <f>SUM(J274)</f>
        <v>0</v>
      </c>
      <c r="K273" s="115">
        <f>SUM(K274)</f>
        <v>0</v>
      </c>
      <c r="L273" s="115">
        <f>SUM(L274)</f>
        <v>0</v>
      </c>
    </row>
    <row r="274" spans="1:13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169</v>
      </c>
      <c r="H274" s="90">
        <v>241</v>
      </c>
      <c r="I274" s="121">
        <v>0</v>
      </c>
      <c r="J274" s="121">
        <v>0</v>
      </c>
      <c r="K274" s="121">
        <v>0</v>
      </c>
      <c r="L274" s="121">
        <v>0</v>
      </c>
    </row>
    <row r="275" spans="1:13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192</v>
      </c>
      <c r="H275" s="90">
        <v>242</v>
      </c>
      <c r="I275" s="115">
        <f>SUM(I276:I277)</f>
        <v>0</v>
      </c>
      <c r="J275" s="115">
        <f>SUM(J276:J277)</f>
        <v>0</v>
      </c>
      <c r="K275" s="115">
        <f>SUM(K276:K277)</f>
        <v>0</v>
      </c>
      <c r="L275" s="115">
        <f>SUM(L276:L277)</f>
        <v>0</v>
      </c>
    </row>
    <row r="276" spans="1:13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171</v>
      </c>
      <c r="H276" s="90">
        <v>243</v>
      </c>
      <c r="I276" s="121">
        <v>0</v>
      </c>
      <c r="J276" s="120">
        <v>0</v>
      </c>
      <c r="K276" s="121">
        <v>0</v>
      </c>
      <c r="L276" s="121">
        <v>0</v>
      </c>
    </row>
    <row r="277" spans="1:13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172</v>
      </c>
      <c r="H277" s="90">
        <v>244</v>
      </c>
      <c r="I277" s="121">
        <v>0</v>
      </c>
      <c r="J277" s="120">
        <v>0</v>
      </c>
      <c r="K277" s="121">
        <v>0</v>
      </c>
      <c r="L277" s="121">
        <v>0</v>
      </c>
    </row>
    <row r="278" spans="1:13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173</v>
      </c>
      <c r="H278" s="90">
        <v>245</v>
      </c>
      <c r="I278" s="115">
        <f>SUM(I279:I280)</f>
        <v>0</v>
      </c>
      <c r="J278" s="115">
        <f>SUM(J279:J280)</f>
        <v>0</v>
      </c>
      <c r="K278" s="115">
        <f>SUM(K279:K280)</f>
        <v>0</v>
      </c>
      <c r="L278" s="115">
        <f>SUM(L279:L280)</f>
        <v>0</v>
      </c>
    </row>
    <row r="279" spans="1:13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174</v>
      </c>
      <c r="H279" s="90">
        <v>246</v>
      </c>
      <c r="I279" s="121">
        <v>0</v>
      </c>
      <c r="J279" s="120">
        <v>0</v>
      </c>
      <c r="K279" s="121">
        <v>0</v>
      </c>
      <c r="L279" s="121">
        <v>0</v>
      </c>
    </row>
    <row r="280" spans="1:13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193</v>
      </c>
      <c r="H280" s="90">
        <v>247</v>
      </c>
      <c r="I280" s="121">
        <v>0</v>
      </c>
      <c r="J280" s="120">
        <v>0</v>
      </c>
      <c r="K280" s="121">
        <v>0</v>
      </c>
      <c r="L280" s="121">
        <v>0</v>
      </c>
    </row>
    <row r="281" spans="1:13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194</v>
      </c>
      <c r="H281" s="90">
        <v>248</v>
      </c>
      <c r="I281" s="115">
        <f>I282</f>
        <v>0</v>
      </c>
      <c r="J281" s="116">
        <f>J282</f>
        <v>0</v>
      </c>
      <c r="K281" s="115">
        <f>K282</f>
        <v>0</v>
      </c>
      <c r="L281" s="116">
        <f>L282</f>
        <v>0</v>
      </c>
      <c r="M281"/>
    </row>
    <row r="282" spans="1:13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194</v>
      </c>
      <c r="H282" s="90">
        <v>249</v>
      </c>
      <c r="I282" s="122">
        <f>SUM(I283:I284)</f>
        <v>0</v>
      </c>
      <c r="J282" s="128">
        <f>SUM(J283:J284)</f>
        <v>0</v>
      </c>
      <c r="K282" s="123">
        <f>SUM(K283:K284)</f>
        <v>0</v>
      </c>
      <c r="L282" s="123">
        <f>SUM(L283:L284)</f>
        <v>0</v>
      </c>
      <c r="M282"/>
    </row>
    <row r="283" spans="1:13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195</v>
      </c>
      <c r="H283" s="90">
        <v>250</v>
      </c>
      <c r="I283" s="121">
        <v>0</v>
      </c>
      <c r="J283" s="121">
        <v>0</v>
      </c>
      <c r="K283" s="121">
        <v>0</v>
      </c>
      <c r="L283" s="121">
        <v>0</v>
      </c>
      <c r="M283"/>
    </row>
    <row r="284" spans="1:13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196</v>
      </c>
      <c r="H284" s="90">
        <v>251</v>
      </c>
      <c r="I284" s="121">
        <v>0</v>
      </c>
      <c r="J284" s="121">
        <v>0</v>
      </c>
      <c r="K284" s="121">
        <v>0</v>
      </c>
      <c r="L284" s="121">
        <v>0</v>
      </c>
      <c r="M284"/>
    </row>
    <row r="285" spans="1:13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197</v>
      </c>
      <c r="H285" s="90">
        <v>252</v>
      </c>
      <c r="I285" s="115">
        <f>I286</f>
        <v>0</v>
      </c>
      <c r="J285" s="127">
        <f>J286</f>
        <v>0</v>
      </c>
      <c r="K285" s="116">
        <f>K286</f>
        <v>0</v>
      </c>
      <c r="L285" s="116">
        <f>L286</f>
        <v>0</v>
      </c>
      <c r="M285"/>
    </row>
    <row r="286" spans="1:13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197</v>
      </c>
      <c r="H286" s="90">
        <v>253</v>
      </c>
      <c r="I286" s="115">
        <f>I287+I288</f>
        <v>0</v>
      </c>
      <c r="J286" s="115">
        <f>J287+J288</f>
        <v>0</v>
      </c>
      <c r="K286" s="115">
        <f>K287+K288</f>
        <v>0</v>
      </c>
      <c r="L286" s="115">
        <f>L287+L288</f>
        <v>0</v>
      </c>
      <c r="M286"/>
    </row>
    <row r="287" spans="1:13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198</v>
      </c>
      <c r="H287" s="90">
        <v>254</v>
      </c>
      <c r="I287" s="121">
        <v>0</v>
      </c>
      <c r="J287" s="121">
        <v>0</v>
      </c>
      <c r="K287" s="121">
        <v>0</v>
      </c>
      <c r="L287" s="121">
        <v>0</v>
      </c>
      <c r="M287"/>
    </row>
    <row r="288" spans="1:13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199</v>
      </c>
      <c r="H288" s="90">
        <v>255</v>
      </c>
      <c r="I288" s="121">
        <v>0</v>
      </c>
      <c r="J288" s="121">
        <v>0</v>
      </c>
      <c r="K288" s="121">
        <v>0</v>
      </c>
      <c r="L288" s="121">
        <v>0</v>
      </c>
      <c r="M288"/>
    </row>
    <row r="289" spans="1:13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200</v>
      </c>
      <c r="H289" s="90">
        <v>256</v>
      </c>
      <c r="I289" s="115">
        <f>I290</f>
        <v>0</v>
      </c>
      <c r="J289" s="127">
        <f>J290</f>
        <v>0</v>
      </c>
      <c r="K289" s="116">
        <f>K290</f>
        <v>0</v>
      </c>
      <c r="L289" s="116">
        <f>L290</f>
        <v>0</v>
      </c>
    </row>
    <row r="290" spans="1:13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200</v>
      </c>
      <c r="H290" s="90">
        <v>257</v>
      </c>
      <c r="I290" s="115">
        <f>SUM(I291:I292)</f>
        <v>0</v>
      </c>
      <c r="J290" s="127">
        <f>SUM(J291:J292)</f>
        <v>0</v>
      </c>
      <c r="K290" s="116">
        <f>SUM(K291:K292)</f>
        <v>0</v>
      </c>
      <c r="L290" s="116">
        <f>SUM(L291:L292)</f>
        <v>0</v>
      </c>
    </row>
    <row r="291" spans="1:13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201</v>
      </c>
      <c r="H291" s="90">
        <v>258</v>
      </c>
      <c r="I291" s="121">
        <v>0</v>
      </c>
      <c r="J291" s="121">
        <v>0</v>
      </c>
      <c r="K291" s="121">
        <v>0</v>
      </c>
      <c r="L291" s="121">
        <v>0</v>
      </c>
      <c r="M291"/>
    </row>
    <row r="292" spans="1:13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202</v>
      </c>
      <c r="H292" s="90">
        <v>259</v>
      </c>
      <c r="I292" s="121">
        <v>0</v>
      </c>
      <c r="J292" s="121">
        <v>0</v>
      </c>
      <c r="K292" s="121">
        <v>0</v>
      </c>
      <c r="L292" s="121">
        <v>0</v>
      </c>
      <c r="M292"/>
    </row>
    <row r="293" spans="1:13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203</v>
      </c>
      <c r="H293" s="90">
        <v>260</v>
      </c>
      <c r="I293" s="115">
        <f t="shared" ref="I293:L294" si="26">I294</f>
        <v>0</v>
      </c>
      <c r="J293" s="127">
        <f t="shared" si="26"/>
        <v>0</v>
      </c>
      <c r="K293" s="116">
        <f t="shared" si="26"/>
        <v>0</v>
      </c>
      <c r="L293" s="116">
        <f t="shared" si="26"/>
        <v>0</v>
      </c>
    </row>
    <row r="294" spans="1:13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203</v>
      </c>
      <c r="H294" s="90">
        <v>261</v>
      </c>
      <c r="I294" s="115">
        <f t="shared" si="26"/>
        <v>0</v>
      </c>
      <c r="J294" s="127">
        <f t="shared" si="26"/>
        <v>0</v>
      </c>
      <c r="K294" s="116">
        <f t="shared" si="26"/>
        <v>0</v>
      </c>
      <c r="L294" s="116">
        <f t="shared" si="26"/>
        <v>0</v>
      </c>
    </row>
    <row r="295" spans="1:13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203</v>
      </c>
      <c r="H295" s="90">
        <v>262</v>
      </c>
      <c r="I295" s="121">
        <v>0</v>
      </c>
      <c r="J295" s="121">
        <v>0</v>
      </c>
      <c r="K295" s="121">
        <v>0</v>
      </c>
      <c r="L295" s="121">
        <v>0</v>
      </c>
    </row>
    <row r="296" spans="1:13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186</v>
      </c>
      <c r="H296" s="90">
        <v>263</v>
      </c>
      <c r="I296" s="115">
        <f t="shared" ref="I296:L297" si="27">I297</f>
        <v>0</v>
      </c>
      <c r="J296" s="142">
        <f t="shared" si="27"/>
        <v>0</v>
      </c>
      <c r="K296" s="116">
        <f t="shared" si="27"/>
        <v>0</v>
      </c>
      <c r="L296" s="116">
        <f t="shared" si="27"/>
        <v>0</v>
      </c>
    </row>
    <row r="297" spans="1:13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186</v>
      </c>
      <c r="H297" s="90">
        <v>264</v>
      </c>
      <c r="I297" s="115">
        <f t="shared" si="27"/>
        <v>0</v>
      </c>
      <c r="J297" s="142">
        <f t="shared" si="27"/>
        <v>0</v>
      </c>
      <c r="K297" s="116">
        <f t="shared" si="27"/>
        <v>0</v>
      </c>
      <c r="L297" s="116">
        <f t="shared" si="27"/>
        <v>0</v>
      </c>
    </row>
    <row r="298" spans="1:13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186</v>
      </c>
      <c r="H298" s="90">
        <v>265</v>
      </c>
      <c r="I298" s="121">
        <v>0</v>
      </c>
      <c r="J298" s="121">
        <v>0</v>
      </c>
      <c r="K298" s="121">
        <v>0</v>
      </c>
      <c r="L298" s="121">
        <v>0</v>
      </c>
    </row>
    <row r="299" spans="1:13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187</v>
      </c>
      <c r="H299" s="90">
        <v>266</v>
      </c>
      <c r="I299" s="115">
        <f>I300</f>
        <v>0</v>
      </c>
      <c r="J299" s="142">
        <f>J300</f>
        <v>0</v>
      </c>
      <c r="K299" s="116">
        <f>K300</f>
        <v>0</v>
      </c>
      <c r="L299" s="116">
        <f>L300</f>
        <v>0</v>
      </c>
    </row>
    <row r="300" spans="1:13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187</v>
      </c>
      <c r="H300" s="90">
        <v>267</v>
      </c>
      <c r="I300" s="115">
        <f>I301+I302</f>
        <v>0</v>
      </c>
      <c r="J300" s="115">
        <f>J301+J302</f>
        <v>0</v>
      </c>
      <c r="K300" s="115">
        <f>K301+K302</f>
        <v>0</v>
      </c>
      <c r="L300" s="115">
        <f>L301+L302</f>
        <v>0</v>
      </c>
    </row>
    <row r="301" spans="1:13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188</v>
      </c>
      <c r="H301" s="90">
        <v>268</v>
      </c>
      <c r="I301" s="121">
        <v>0</v>
      </c>
      <c r="J301" s="121">
        <v>0</v>
      </c>
      <c r="K301" s="121">
        <v>0</v>
      </c>
      <c r="L301" s="121">
        <v>0</v>
      </c>
      <c r="M301"/>
    </row>
    <row r="302" spans="1:13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189</v>
      </c>
      <c r="H302" s="90">
        <v>269</v>
      </c>
      <c r="I302" s="121">
        <v>0</v>
      </c>
      <c r="J302" s="121">
        <v>0</v>
      </c>
      <c r="K302" s="121">
        <v>0</v>
      </c>
      <c r="L302" s="121">
        <v>0</v>
      </c>
      <c r="M302"/>
    </row>
    <row r="303" spans="1:13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204</v>
      </c>
      <c r="H303" s="90">
        <v>270</v>
      </c>
      <c r="I303" s="115">
        <f>SUM(I304+I336)</f>
        <v>0</v>
      </c>
      <c r="J303" s="142">
        <f>SUM(J304+J336)</f>
        <v>0</v>
      </c>
      <c r="K303" s="116">
        <f>SUM(K304+K336)</f>
        <v>0</v>
      </c>
      <c r="L303" s="116">
        <f>SUM(L304+L336)</f>
        <v>0</v>
      </c>
      <c r="M303"/>
    </row>
    <row r="304" spans="1:13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205</v>
      </c>
      <c r="H304" s="90">
        <v>271</v>
      </c>
      <c r="I304" s="115">
        <f>SUM(I305+I314+I318+I322+I326+I329+I332)</f>
        <v>0</v>
      </c>
      <c r="J304" s="142">
        <f>SUM(J305+J314+J318+J322+J326+J329+J332)</f>
        <v>0</v>
      </c>
      <c r="K304" s="116">
        <f>SUM(K305+K314+K318+K322+K326+K329+K332)</f>
        <v>0</v>
      </c>
      <c r="L304" s="116">
        <f>SUM(L305+L314+L318+L322+L326+L329+L332)</f>
        <v>0</v>
      </c>
      <c r="M304"/>
    </row>
    <row r="305" spans="1:13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191</v>
      </c>
      <c r="H305" s="90">
        <v>272</v>
      </c>
      <c r="I305" s="115">
        <f>SUM(I306+I308+I311)</f>
        <v>0</v>
      </c>
      <c r="J305" s="115">
        <f>SUM(J306+J308+J311)</f>
        <v>0</v>
      </c>
      <c r="K305" s="115">
        <f>SUM(K306+K308+K311)</f>
        <v>0</v>
      </c>
      <c r="L305" s="115">
        <f>SUM(L306+L308+L311)</f>
        <v>0</v>
      </c>
    </row>
    <row r="306" spans="1:13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169</v>
      </c>
      <c r="H306" s="90">
        <v>273</v>
      </c>
      <c r="I306" s="115">
        <f>SUM(I307:I307)</f>
        <v>0</v>
      </c>
      <c r="J306" s="142">
        <f>SUM(J307:J307)</f>
        <v>0</v>
      </c>
      <c r="K306" s="116">
        <f>SUM(K307:K307)</f>
        <v>0</v>
      </c>
      <c r="L306" s="116">
        <f>SUM(L307:L307)</f>
        <v>0</v>
      </c>
    </row>
    <row r="307" spans="1:13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169</v>
      </c>
      <c r="H307" s="90">
        <v>274</v>
      </c>
      <c r="I307" s="121">
        <v>0</v>
      </c>
      <c r="J307" s="121">
        <v>0</v>
      </c>
      <c r="K307" s="121">
        <v>0</v>
      </c>
      <c r="L307" s="121">
        <v>0</v>
      </c>
    </row>
    <row r="308" spans="1:13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192</v>
      </c>
      <c r="H308" s="90">
        <v>275</v>
      </c>
      <c r="I308" s="115">
        <f>SUM(I309:I310)</f>
        <v>0</v>
      </c>
      <c r="J308" s="115">
        <f>SUM(J309:J310)</f>
        <v>0</v>
      </c>
      <c r="K308" s="115">
        <f>SUM(K309:K310)</f>
        <v>0</v>
      </c>
      <c r="L308" s="115">
        <f>SUM(L309:L310)</f>
        <v>0</v>
      </c>
    </row>
    <row r="309" spans="1:13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171</v>
      </c>
      <c r="H309" s="90">
        <v>276</v>
      </c>
      <c r="I309" s="121">
        <v>0</v>
      </c>
      <c r="J309" s="121">
        <v>0</v>
      </c>
      <c r="K309" s="121">
        <v>0</v>
      </c>
      <c r="L309" s="121">
        <v>0</v>
      </c>
    </row>
    <row r="310" spans="1:13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172</v>
      </c>
      <c r="H310" s="90">
        <v>277</v>
      </c>
      <c r="I310" s="121">
        <v>0</v>
      </c>
      <c r="J310" s="121">
        <v>0</v>
      </c>
      <c r="K310" s="121">
        <v>0</v>
      </c>
      <c r="L310" s="121">
        <v>0</v>
      </c>
    </row>
    <row r="311" spans="1:13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173</v>
      </c>
      <c r="H311" s="90">
        <v>278</v>
      </c>
      <c r="I311" s="115">
        <f>SUM(I312:I313)</f>
        <v>0</v>
      </c>
      <c r="J311" s="115">
        <f>SUM(J312:J313)</f>
        <v>0</v>
      </c>
      <c r="K311" s="115">
        <f>SUM(K312:K313)</f>
        <v>0</v>
      </c>
      <c r="L311" s="115">
        <f>SUM(L312:L313)</f>
        <v>0</v>
      </c>
    </row>
    <row r="312" spans="1:13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174</v>
      </c>
      <c r="H312" s="90">
        <v>279</v>
      </c>
      <c r="I312" s="121">
        <v>0</v>
      </c>
      <c r="J312" s="121">
        <v>0</v>
      </c>
      <c r="K312" s="121">
        <v>0</v>
      </c>
      <c r="L312" s="121">
        <v>0</v>
      </c>
    </row>
    <row r="313" spans="1:13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193</v>
      </c>
      <c r="H313" s="90">
        <v>280</v>
      </c>
      <c r="I313" s="121">
        <v>0</v>
      </c>
      <c r="J313" s="121">
        <v>0</v>
      </c>
      <c r="K313" s="121">
        <v>0</v>
      </c>
      <c r="L313" s="121">
        <v>0</v>
      </c>
    </row>
    <row r="314" spans="1:13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206</v>
      </c>
      <c r="H314" s="90">
        <v>281</v>
      </c>
      <c r="I314" s="115">
        <f>I315</f>
        <v>0</v>
      </c>
      <c r="J314" s="142">
        <f>J315</f>
        <v>0</v>
      </c>
      <c r="K314" s="116">
        <f>K315</f>
        <v>0</v>
      </c>
      <c r="L314" s="116">
        <f>L315</f>
        <v>0</v>
      </c>
    </row>
    <row r="315" spans="1:13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206</v>
      </c>
      <c r="H315" s="90">
        <v>282</v>
      </c>
      <c r="I315" s="122">
        <f>SUM(I316:I317)</f>
        <v>0</v>
      </c>
      <c r="J315" s="143">
        <f>SUM(J316:J317)</f>
        <v>0</v>
      </c>
      <c r="K315" s="123">
        <f>SUM(K316:K317)</f>
        <v>0</v>
      </c>
      <c r="L315" s="123">
        <f>SUM(L316:L317)</f>
        <v>0</v>
      </c>
    </row>
    <row r="316" spans="1:13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207</v>
      </c>
      <c r="H316" s="90">
        <v>283</v>
      </c>
      <c r="I316" s="121">
        <v>0</v>
      </c>
      <c r="J316" s="121">
        <v>0</v>
      </c>
      <c r="K316" s="121">
        <v>0</v>
      </c>
      <c r="L316" s="121">
        <v>0</v>
      </c>
      <c r="M316"/>
    </row>
    <row r="317" spans="1:13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208</v>
      </c>
      <c r="H317" s="90">
        <v>284</v>
      </c>
      <c r="I317" s="121">
        <v>0</v>
      </c>
      <c r="J317" s="121">
        <v>0</v>
      </c>
      <c r="K317" s="121">
        <v>0</v>
      </c>
      <c r="L317" s="121">
        <v>0</v>
      </c>
    </row>
    <row r="318" spans="1:13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209</v>
      </c>
      <c r="H318" s="90">
        <v>285</v>
      </c>
      <c r="I318" s="115">
        <f>I319</f>
        <v>0</v>
      </c>
      <c r="J318" s="142">
        <f>J319</f>
        <v>0</v>
      </c>
      <c r="K318" s="116">
        <f>K319</f>
        <v>0</v>
      </c>
      <c r="L318" s="116">
        <f>L319</f>
        <v>0</v>
      </c>
      <c r="M318"/>
    </row>
    <row r="319" spans="1:13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209</v>
      </c>
      <c r="H319" s="90">
        <v>286</v>
      </c>
      <c r="I319" s="116">
        <f>I320+I321</f>
        <v>0</v>
      </c>
      <c r="J319" s="116">
        <f>J320+J321</f>
        <v>0</v>
      </c>
      <c r="K319" s="116">
        <f>K320+K321</f>
        <v>0</v>
      </c>
      <c r="L319" s="116">
        <f>L320+L321</f>
        <v>0</v>
      </c>
      <c r="M319"/>
    </row>
    <row r="320" spans="1:13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210</v>
      </c>
      <c r="H320" s="90">
        <v>287</v>
      </c>
      <c r="I320" s="139">
        <v>0</v>
      </c>
      <c r="J320" s="139">
        <v>0</v>
      </c>
      <c r="K320" s="139">
        <v>0</v>
      </c>
      <c r="L320" s="138">
        <v>0</v>
      </c>
      <c r="M320"/>
    </row>
    <row r="321" spans="1:13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211</v>
      </c>
      <c r="H321" s="90">
        <v>288</v>
      </c>
      <c r="I321" s="121">
        <v>0</v>
      </c>
      <c r="J321" s="121">
        <v>0</v>
      </c>
      <c r="K321" s="121">
        <v>0</v>
      </c>
      <c r="L321" s="121">
        <v>0</v>
      </c>
      <c r="M321"/>
    </row>
    <row r="322" spans="1:13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212</v>
      </c>
      <c r="H322" s="90">
        <v>289</v>
      </c>
      <c r="I322" s="115">
        <f>I323</f>
        <v>0</v>
      </c>
      <c r="J322" s="142">
        <f>J323</f>
        <v>0</v>
      </c>
      <c r="K322" s="116">
        <f>K323</f>
        <v>0</v>
      </c>
      <c r="L322" s="116">
        <f>L323</f>
        <v>0</v>
      </c>
    </row>
    <row r="323" spans="1:13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212</v>
      </c>
      <c r="H323" s="90">
        <v>290</v>
      </c>
      <c r="I323" s="115">
        <f>SUM(I324:I325)</f>
        <v>0</v>
      </c>
      <c r="J323" s="115">
        <f>SUM(J324:J325)</f>
        <v>0</v>
      </c>
      <c r="K323" s="115">
        <f>SUM(K324:K325)</f>
        <v>0</v>
      </c>
      <c r="L323" s="115">
        <f>SUM(L324:L325)</f>
        <v>0</v>
      </c>
    </row>
    <row r="324" spans="1:13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213</v>
      </c>
      <c r="H324" s="90">
        <v>291</v>
      </c>
      <c r="I324" s="120">
        <v>0</v>
      </c>
      <c r="J324" s="121">
        <v>0</v>
      </c>
      <c r="K324" s="121">
        <v>0</v>
      </c>
      <c r="L324" s="120">
        <v>0</v>
      </c>
    </row>
    <row r="325" spans="1:13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214</v>
      </c>
      <c r="H325" s="90">
        <v>292</v>
      </c>
      <c r="I325" s="121">
        <v>0</v>
      </c>
      <c r="J325" s="139">
        <v>0</v>
      </c>
      <c r="K325" s="139">
        <v>0</v>
      </c>
      <c r="L325" s="138">
        <v>0</v>
      </c>
    </row>
    <row r="326" spans="1:13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215</v>
      </c>
      <c r="H326" s="90">
        <v>293</v>
      </c>
      <c r="I326" s="123">
        <f t="shared" ref="I326:L327" si="28">I327</f>
        <v>0</v>
      </c>
      <c r="J326" s="142">
        <f t="shared" si="28"/>
        <v>0</v>
      </c>
      <c r="K326" s="116">
        <f t="shared" si="28"/>
        <v>0</v>
      </c>
      <c r="L326" s="116">
        <f t="shared" si="28"/>
        <v>0</v>
      </c>
    </row>
    <row r="327" spans="1:13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215</v>
      </c>
      <c r="H327" s="90">
        <v>294</v>
      </c>
      <c r="I327" s="116">
        <f t="shared" si="28"/>
        <v>0</v>
      </c>
      <c r="J327" s="143">
        <f t="shared" si="28"/>
        <v>0</v>
      </c>
      <c r="K327" s="123">
        <f t="shared" si="28"/>
        <v>0</v>
      </c>
      <c r="L327" s="123">
        <f t="shared" si="28"/>
        <v>0</v>
      </c>
    </row>
    <row r="328" spans="1:13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216</v>
      </c>
      <c r="H328" s="90">
        <v>295</v>
      </c>
      <c r="I328" s="121">
        <v>0</v>
      </c>
      <c r="J328" s="139">
        <v>0</v>
      </c>
      <c r="K328" s="139">
        <v>0</v>
      </c>
      <c r="L328" s="138">
        <v>0</v>
      </c>
    </row>
    <row r="329" spans="1:13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186</v>
      </c>
      <c r="H329" s="90">
        <v>296</v>
      </c>
      <c r="I329" s="116">
        <f t="shared" ref="I329:L330" si="29">I330</f>
        <v>0</v>
      </c>
      <c r="J329" s="142">
        <f t="shared" si="29"/>
        <v>0</v>
      </c>
      <c r="K329" s="116">
        <f t="shared" si="29"/>
        <v>0</v>
      </c>
      <c r="L329" s="116">
        <f t="shared" si="29"/>
        <v>0</v>
      </c>
    </row>
    <row r="330" spans="1:13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186</v>
      </c>
      <c r="H330" s="90">
        <v>297</v>
      </c>
      <c r="I330" s="115">
        <f t="shared" si="29"/>
        <v>0</v>
      </c>
      <c r="J330" s="142">
        <f t="shared" si="29"/>
        <v>0</v>
      </c>
      <c r="K330" s="116">
        <f t="shared" si="29"/>
        <v>0</v>
      </c>
      <c r="L330" s="116">
        <f t="shared" si="29"/>
        <v>0</v>
      </c>
    </row>
    <row r="331" spans="1:13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186</v>
      </c>
      <c r="H331" s="90">
        <v>298</v>
      </c>
      <c r="I331" s="139">
        <v>0</v>
      </c>
      <c r="J331" s="139">
        <v>0</v>
      </c>
      <c r="K331" s="139">
        <v>0</v>
      </c>
      <c r="L331" s="138">
        <v>0</v>
      </c>
    </row>
    <row r="332" spans="1:13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217</v>
      </c>
      <c r="H332" s="90">
        <v>299</v>
      </c>
      <c r="I332" s="115">
        <f>I333</f>
        <v>0</v>
      </c>
      <c r="J332" s="142">
        <f>J333</f>
        <v>0</v>
      </c>
      <c r="K332" s="116">
        <f>K333</f>
        <v>0</v>
      </c>
      <c r="L332" s="116">
        <f>L333</f>
        <v>0</v>
      </c>
    </row>
    <row r="333" spans="1:13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217</v>
      </c>
      <c r="H333" s="90">
        <v>300</v>
      </c>
      <c r="I333" s="115">
        <f>I334+I335</f>
        <v>0</v>
      </c>
      <c r="J333" s="115">
        <f>J334+J335</f>
        <v>0</v>
      </c>
      <c r="K333" s="115">
        <f>K334+K335</f>
        <v>0</v>
      </c>
      <c r="L333" s="115">
        <f>L334+L335</f>
        <v>0</v>
      </c>
    </row>
    <row r="334" spans="1:13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218</v>
      </c>
      <c r="H334" s="90">
        <v>301</v>
      </c>
      <c r="I334" s="139">
        <v>0</v>
      </c>
      <c r="J334" s="139">
        <v>0</v>
      </c>
      <c r="K334" s="139">
        <v>0</v>
      </c>
      <c r="L334" s="138">
        <v>0</v>
      </c>
      <c r="M334"/>
    </row>
    <row r="335" spans="1:13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219</v>
      </c>
      <c r="H335" s="90">
        <v>302</v>
      </c>
      <c r="I335" s="121">
        <v>0</v>
      </c>
      <c r="J335" s="121">
        <v>0</v>
      </c>
      <c r="K335" s="121">
        <v>0</v>
      </c>
      <c r="L335" s="121">
        <v>0</v>
      </c>
      <c r="M335"/>
    </row>
    <row r="336" spans="1:13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220</v>
      </c>
      <c r="H336" s="90">
        <v>303</v>
      </c>
      <c r="I336" s="115">
        <f>SUM(I337+I346+I350+I354+I358+I361+I364)</f>
        <v>0</v>
      </c>
      <c r="J336" s="142">
        <f>SUM(J337+J346+J350+J354+J358+J361+J364)</f>
        <v>0</v>
      </c>
      <c r="K336" s="116">
        <f>SUM(K337+K346+K350+K354+K358+K361+K364)</f>
        <v>0</v>
      </c>
      <c r="L336" s="116">
        <f>SUM(L337+L346+L350+L354+L358+L361+L364)</f>
        <v>0</v>
      </c>
      <c r="M336"/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168</v>
      </c>
      <c r="H337" s="90">
        <v>304</v>
      </c>
      <c r="I337" s="115">
        <f>I338</f>
        <v>0</v>
      </c>
      <c r="J337" s="142">
        <f>J338</f>
        <v>0</v>
      </c>
      <c r="K337" s="116">
        <f>K338</f>
        <v>0</v>
      </c>
      <c r="L337" s="116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168</v>
      </c>
      <c r="H338" s="90">
        <v>305</v>
      </c>
      <c r="I338" s="115">
        <f>SUM(I339:I339)</f>
        <v>0</v>
      </c>
      <c r="J338" s="115">
        <f>SUM(J339:J339)</f>
        <v>0</v>
      </c>
      <c r="K338" s="115">
        <f>SUM(K339:K339)</f>
        <v>0</v>
      </c>
      <c r="L338" s="115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169</v>
      </c>
      <c r="H339" s="90">
        <v>306</v>
      </c>
      <c r="I339" s="139">
        <v>0</v>
      </c>
      <c r="J339" s="139">
        <v>0</v>
      </c>
      <c r="K339" s="139">
        <v>0</v>
      </c>
      <c r="L339" s="138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192</v>
      </c>
      <c r="H340" s="90">
        <v>307</v>
      </c>
      <c r="I340" s="115">
        <f>SUM(I341:I342)</f>
        <v>0</v>
      </c>
      <c r="J340" s="115">
        <f>SUM(J341:J342)</f>
        <v>0</v>
      </c>
      <c r="K340" s="115">
        <f>SUM(K341:K342)</f>
        <v>0</v>
      </c>
      <c r="L340" s="115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171</v>
      </c>
      <c r="H341" s="90">
        <v>308</v>
      </c>
      <c r="I341" s="139">
        <v>0</v>
      </c>
      <c r="J341" s="139">
        <v>0</v>
      </c>
      <c r="K341" s="139">
        <v>0</v>
      </c>
      <c r="L341" s="138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172</v>
      </c>
      <c r="H342" s="90">
        <v>309</v>
      </c>
      <c r="I342" s="121">
        <v>0</v>
      </c>
      <c r="J342" s="121">
        <v>0</v>
      </c>
      <c r="K342" s="121">
        <v>0</v>
      </c>
      <c r="L342" s="121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173</v>
      </c>
      <c r="H343" s="90">
        <v>310</v>
      </c>
      <c r="I343" s="115">
        <f>SUM(I344:I345)</f>
        <v>0</v>
      </c>
      <c r="J343" s="115">
        <f>SUM(J344:J345)</f>
        <v>0</v>
      </c>
      <c r="K343" s="115">
        <f>SUM(K344:K345)</f>
        <v>0</v>
      </c>
      <c r="L343" s="115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174</v>
      </c>
      <c r="H344" s="90">
        <v>311</v>
      </c>
      <c r="I344" s="121">
        <v>0</v>
      </c>
      <c r="J344" s="121">
        <v>0</v>
      </c>
      <c r="K344" s="121">
        <v>0</v>
      </c>
      <c r="L344" s="121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193</v>
      </c>
      <c r="H345" s="90">
        <v>312</v>
      </c>
      <c r="I345" s="126">
        <v>0</v>
      </c>
      <c r="J345" s="144">
        <v>0</v>
      </c>
      <c r="K345" s="126">
        <v>0</v>
      </c>
      <c r="L345" s="126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206</v>
      </c>
      <c r="H346" s="90">
        <v>313</v>
      </c>
      <c r="I346" s="124">
        <f>I347</f>
        <v>0</v>
      </c>
      <c r="J346" s="145">
        <f>J347</f>
        <v>0</v>
      </c>
      <c r="K346" s="125">
        <f>K347</f>
        <v>0</v>
      </c>
      <c r="L346" s="125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206</v>
      </c>
      <c r="H347" s="90">
        <v>314</v>
      </c>
      <c r="I347" s="115">
        <f>SUM(I348:I349)</f>
        <v>0</v>
      </c>
      <c r="J347" s="127">
        <f>SUM(J348:J349)</f>
        <v>0</v>
      </c>
      <c r="K347" s="116">
        <f>SUM(K348:K349)</f>
        <v>0</v>
      </c>
      <c r="L347" s="116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207</v>
      </c>
      <c r="H348" s="90">
        <v>315</v>
      </c>
      <c r="I348" s="121">
        <v>0</v>
      </c>
      <c r="J348" s="121">
        <v>0</v>
      </c>
      <c r="K348" s="121">
        <v>0</v>
      </c>
      <c r="L348" s="121">
        <v>0</v>
      </c>
      <c r="M348"/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208</v>
      </c>
      <c r="H349" s="90">
        <v>316</v>
      </c>
      <c r="I349" s="121">
        <v>0</v>
      </c>
      <c r="J349" s="121">
        <v>0</v>
      </c>
      <c r="K349" s="121">
        <v>0</v>
      </c>
      <c r="L349" s="121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209</v>
      </c>
      <c r="H350" s="90">
        <v>317</v>
      </c>
      <c r="I350" s="115">
        <f>I351</f>
        <v>0</v>
      </c>
      <c r="J350" s="127">
        <f>J351</f>
        <v>0</v>
      </c>
      <c r="K350" s="116">
        <f>K351</f>
        <v>0</v>
      </c>
      <c r="L350" s="116">
        <f>L351</f>
        <v>0</v>
      </c>
      <c r="M350"/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209</v>
      </c>
      <c r="H351" s="90">
        <v>318</v>
      </c>
      <c r="I351" s="115">
        <f>I352+I353</f>
        <v>0</v>
      </c>
      <c r="J351" s="115">
        <f>J352+J353</f>
        <v>0</v>
      </c>
      <c r="K351" s="115">
        <f>K352+K353</f>
        <v>0</v>
      </c>
      <c r="L351" s="115">
        <f>L352+L353</f>
        <v>0</v>
      </c>
      <c r="M351"/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210</v>
      </c>
      <c r="H352" s="90">
        <v>319</v>
      </c>
      <c r="I352" s="139">
        <v>0</v>
      </c>
      <c r="J352" s="139">
        <v>0</v>
      </c>
      <c r="K352" s="139">
        <v>0</v>
      </c>
      <c r="L352" s="138">
        <v>0</v>
      </c>
      <c r="M352"/>
    </row>
    <row r="353" spans="1:13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211</v>
      </c>
      <c r="H353" s="90">
        <v>320</v>
      </c>
      <c r="I353" s="121">
        <v>0</v>
      </c>
      <c r="J353" s="121">
        <v>0</v>
      </c>
      <c r="K353" s="121">
        <v>0</v>
      </c>
      <c r="L353" s="121">
        <v>0</v>
      </c>
      <c r="M353"/>
    </row>
    <row r="354" spans="1:13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212</v>
      </c>
      <c r="H354" s="90">
        <v>321</v>
      </c>
      <c r="I354" s="115">
        <f>I355</f>
        <v>0</v>
      </c>
      <c r="J354" s="127">
        <f>J355</f>
        <v>0</v>
      </c>
      <c r="K354" s="116">
        <f>K355</f>
        <v>0</v>
      </c>
      <c r="L354" s="116">
        <f>L355</f>
        <v>0</v>
      </c>
    </row>
    <row r="355" spans="1:13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212</v>
      </c>
      <c r="H355" s="90">
        <v>322</v>
      </c>
      <c r="I355" s="122">
        <f>SUM(I356:I357)</f>
        <v>0</v>
      </c>
      <c r="J355" s="128">
        <f>SUM(J356:J357)</f>
        <v>0</v>
      </c>
      <c r="K355" s="123">
        <f>SUM(K356:K357)</f>
        <v>0</v>
      </c>
      <c r="L355" s="123">
        <f>SUM(L356:L357)</f>
        <v>0</v>
      </c>
    </row>
    <row r="356" spans="1:13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213</v>
      </c>
      <c r="H356" s="90">
        <v>323</v>
      </c>
      <c r="I356" s="121">
        <v>0</v>
      </c>
      <c r="J356" s="121">
        <v>0</v>
      </c>
      <c r="K356" s="121">
        <v>0</v>
      </c>
      <c r="L356" s="121">
        <v>0</v>
      </c>
    </row>
    <row r="357" spans="1:13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221</v>
      </c>
      <c r="H357" s="90">
        <v>324</v>
      </c>
      <c r="I357" s="121">
        <v>0</v>
      </c>
      <c r="J357" s="121">
        <v>0</v>
      </c>
      <c r="K357" s="121">
        <v>0</v>
      </c>
      <c r="L357" s="121">
        <v>0</v>
      </c>
    </row>
    <row r="358" spans="1:13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215</v>
      </c>
      <c r="H358" s="90">
        <v>325</v>
      </c>
      <c r="I358" s="115">
        <f t="shared" ref="I358:L359" si="30">I359</f>
        <v>0</v>
      </c>
      <c r="J358" s="127">
        <f t="shared" si="30"/>
        <v>0</v>
      </c>
      <c r="K358" s="116">
        <f t="shared" si="30"/>
        <v>0</v>
      </c>
      <c r="L358" s="116">
        <f t="shared" si="30"/>
        <v>0</v>
      </c>
    </row>
    <row r="359" spans="1:13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215</v>
      </c>
      <c r="H359" s="90">
        <v>326</v>
      </c>
      <c r="I359" s="122">
        <f t="shared" si="30"/>
        <v>0</v>
      </c>
      <c r="J359" s="128">
        <f t="shared" si="30"/>
        <v>0</v>
      </c>
      <c r="K359" s="123">
        <f t="shared" si="30"/>
        <v>0</v>
      </c>
      <c r="L359" s="123">
        <f t="shared" si="30"/>
        <v>0</v>
      </c>
    </row>
    <row r="360" spans="1:13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215</v>
      </c>
      <c r="H360" s="90">
        <v>327</v>
      </c>
      <c r="I360" s="139">
        <v>0</v>
      </c>
      <c r="J360" s="139">
        <v>0</v>
      </c>
      <c r="K360" s="139">
        <v>0</v>
      </c>
      <c r="L360" s="138">
        <v>0</v>
      </c>
    </row>
    <row r="361" spans="1:13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186</v>
      </c>
      <c r="H361" s="90">
        <v>328</v>
      </c>
      <c r="I361" s="115">
        <f t="shared" ref="I361:L362" si="31">I362</f>
        <v>0</v>
      </c>
      <c r="J361" s="127">
        <f t="shared" si="31"/>
        <v>0</v>
      </c>
      <c r="K361" s="116">
        <f t="shared" si="31"/>
        <v>0</v>
      </c>
      <c r="L361" s="116">
        <f t="shared" si="31"/>
        <v>0</v>
      </c>
    </row>
    <row r="362" spans="1:13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186</v>
      </c>
      <c r="H362" s="90">
        <v>329</v>
      </c>
      <c r="I362" s="115">
        <f t="shared" si="31"/>
        <v>0</v>
      </c>
      <c r="J362" s="127">
        <f t="shared" si="31"/>
        <v>0</v>
      </c>
      <c r="K362" s="116">
        <f t="shared" si="31"/>
        <v>0</v>
      </c>
      <c r="L362" s="116">
        <f t="shared" si="31"/>
        <v>0</v>
      </c>
    </row>
    <row r="363" spans="1:13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186</v>
      </c>
      <c r="H363" s="90">
        <v>330</v>
      </c>
      <c r="I363" s="139">
        <v>0</v>
      </c>
      <c r="J363" s="139">
        <v>0</v>
      </c>
      <c r="K363" s="139">
        <v>0</v>
      </c>
      <c r="L363" s="138">
        <v>0</v>
      </c>
    </row>
    <row r="364" spans="1:13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217</v>
      </c>
      <c r="H364" s="90">
        <v>331</v>
      </c>
      <c r="I364" s="115">
        <f>I365</f>
        <v>0</v>
      </c>
      <c r="J364" s="127">
        <f>J365</f>
        <v>0</v>
      </c>
      <c r="K364" s="116">
        <f>K365</f>
        <v>0</v>
      </c>
      <c r="L364" s="116">
        <f>L365</f>
        <v>0</v>
      </c>
    </row>
    <row r="365" spans="1:13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217</v>
      </c>
      <c r="H365" s="90">
        <v>332</v>
      </c>
      <c r="I365" s="115">
        <f>SUM(I366:I367)</f>
        <v>0</v>
      </c>
      <c r="J365" s="115">
        <f>SUM(J366:J367)</f>
        <v>0</v>
      </c>
      <c r="K365" s="115">
        <f>SUM(K366:K367)</f>
        <v>0</v>
      </c>
      <c r="L365" s="115">
        <f>SUM(L366:L367)</f>
        <v>0</v>
      </c>
    </row>
    <row r="366" spans="1:13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218</v>
      </c>
      <c r="H366" s="90">
        <v>333</v>
      </c>
      <c r="I366" s="139">
        <v>0</v>
      </c>
      <c r="J366" s="139">
        <v>0</v>
      </c>
      <c r="K366" s="139">
        <v>0</v>
      </c>
      <c r="L366" s="138">
        <v>0</v>
      </c>
      <c r="M366"/>
    </row>
    <row r="367" spans="1:13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219</v>
      </c>
      <c r="H367" s="90">
        <v>334</v>
      </c>
      <c r="I367" s="121">
        <v>0</v>
      </c>
      <c r="J367" s="121">
        <v>0</v>
      </c>
      <c r="K367" s="121">
        <v>0</v>
      </c>
      <c r="L367" s="121">
        <v>0</v>
      </c>
      <c r="M367"/>
    </row>
    <row r="368" spans="1:13">
      <c r="A368" s="102"/>
      <c r="B368" s="102"/>
      <c r="C368" s="103"/>
      <c r="D368" s="104"/>
      <c r="E368" s="105"/>
      <c r="F368" s="106"/>
      <c r="G368" s="107" t="s">
        <v>222</v>
      </c>
      <c r="H368" s="90">
        <v>335</v>
      </c>
      <c r="I368" s="130">
        <f>SUM(I34+I184)</f>
        <v>8700</v>
      </c>
      <c r="J368" s="130">
        <f>SUM(J34+J184)</f>
        <v>8700</v>
      </c>
      <c r="K368" s="130">
        <f>SUM(K34+K184)</f>
        <v>8596.14</v>
      </c>
      <c r="L368" s="130">
        <f>SUM(L34+L184)</f>
        <v>8596.14</v>
      </c>
    </row>
    <row r="369" spans="1:12">
      <c r="G369" s="53"/>
      <c r="H369" s="7"/>
      <c r="I369" s="108"/>
      <c r="J369" s="109"/>
      <c r="K369" s="109"/>
      <c r="L369" s="109"/>
    </row>
    <row r="370" spans="1:12">
      <c r="A370" s="155"/>
      <c r="B370" s="155"/>
      <c r="C370" s="155"/>
      <c r="D370" s="495" t="s">
        <v>223</v>
      </c>
      <c r="E370" s="495"/>
      <c r="F370" s="495"/>
      <c r="G370" s="495"/>
      <c r="H370" s="153"/>
      <c r="I370" s="111"/>
      <c r="J370" s="109"/>
      <c r="K370" s="495" t="s">
        <v>224</v>
      </c>
      <c r="L370" s="495"/>
    </row>
    <row r="371" spans="1:12" ht="18.75" customHeight="1">
      <c r="A371" s="154" t="s">
        <v>225</v>
      </c>
      <c r="B371" s="154"/>
      <c r="C371" s="154"/>
      <c r="D371" s="154"/>
      <c r="E371" s="154"/>
      <c r="F371" s="154"/>
      <c r="G371" s="154"/>
      <c r="I371" s="148" t="s">
        <v>226</v>
      </c>
      <c r="K371" s="496" t="s">
        <v>227</v>
      </c>
      <c r="L371" s="496"/>
    </row>
    <row r="372" spans="1:12" ht="15.75" customHeight="1">
      <c r="D372" s="147"/>
      <c r="I372" s="14"/>
      <c r="K372" s="14"/>
      <c r="L372" s="14"/>
    </row>
    <row r="373" spans="1:12" ht="15.75" customHeight="1">
      <c r="A373" s="512" t="s">
        <v>228</v>
      </c>
      <c r="B373" s="512"/>
      <c r="C373" s="512"/>
      <c r="D373" s="512"/>
      <c r="E373" s="512"/>
      <c r="F373" s="512"/>
      <c r="G373" s="512"/>
      <c r="I373" s="14"/>
      <c r="K373" s="495" t="s">
        <v>229</v>
      </c>
      <c r="L373" s="495"/>
    </row>
    <row r="374" spans="1:12" ht="24.75" customHeight="1">
      <c r="A374" s="511" t="s">
        <v>230</v>
      </c>
      <c r="B374" s="511"/>
      <c r="C374" s="511"/>
      <c r="D374" s="511"/>
      <c r="E374" s="511"/>
      <c r="F374" s="511"/>
      <c r="G374" s="511"/>
      <c r="H374" s="150"/>
      <c r="I374" s="15" t="s">
        <v>226</v>
      </c>
      <c r="K374" s="496" t="s">
        <v>227</v>
      </c>
      <c r="L374" s="496"/>
    </row>
  </sheetData>
  <mergeCells count="30">
    <mergeCell ref="K373:L373"/>
    <mergeCell ref="A374:G374"/>
    <mergeCell ref="K374:L374"/>
    <mergeCell ref="A373:G373"/>
    <mergeCell ref="K31:K32"/>
    <mergeCell ref="L31:L32"/>
    <mergeCell ref="A33:F33"/>
    <mergeCell ref="D370:G370"/>
    <mergeCell ref="K370:L370"/>
    <mergeCell ref="K371:L371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19685039370078741" right="0.19685039370078741" top="0.19685039370078741" bottom="0.19685039370078741" header="3.937007874015748E-2" footer="3.937007874015748E-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380BD-30D6-4EA3-BCD0-FDA131ADF61B}">
  <sheetPr>
    <pageSetUpPr fitToPage="1"/>
  </sheetPr>
  <dimension ref="A1:S374"/>
  <sheetViews>
    <sheetView workbookViewId="0">
      <selection activeCell="U207" sqref="U207"/>
    </sheetView>
  </sheetViews>
  <sheetFormatPr defaultRowHeight="15"/>
  <cols>
    <col min="1" max="4" width="2" style="36" customWidth="1"/>
    <col min="5" max="5" width="2.140625" style="36" customWidth="1"/>
    <col min="6" max="6" width="3" style="150" customWidth="1"/>
    <col min="7" max="7" width="34.85546875" style="36" customWidth="1"/>
    <col min="8" max="8" width="3.85546875" style="36" customWidth="1"/>
    <col min="9" max="9" width="10" style="36" customWidth="1"/>
    <col min="10" max="10" width="11.140625" style="36" customWidth="1"/>
    <col min="11" max="11" width="11" style="36" customWidth="1"/>
    <col min="12" max="12" width="10.5703125" style="36" customWidth="1"/>
    <col min="13" max="13" width="0.140625" style="36" hidden="1" customWidth="1"/>
    <col min="14" max="14" width="6.140625" style="36" hidden="1" customWidth="1"/>
    <col min="15" max="15" width="5.5703125" style="36" hidden="1" customWidth="1"/>
    <col min="16" max="16" width="9.140625" style="22"/>
  </cols>
  <sheetData>
    <row r="1" spans="1:15">
      <c r="G1" s="1"/>
      <c r="H1" s="3"/>
      <c r="I1" s="21"/>
      <c r="J1" s="152" t="s">
        <v>0</v>
      </c>
      <c r="K1" s="152"/>
      <c r="L1" s="152"/>
      <c r="M1" s="16"/>
      <c r="N1" s="152"/>
      <c r="O1" s="152"/>
    </row>
    <row r="2" spans="1:15">
      <c r="H2" s="3"/>
      <c r="I2" s="22"/>
      <c r="J2" s="152" t="s">
        <v>1</v>
      </c>
      <c r="K2" s="152"/>
      <c r="L2" s="152"/>
      <c r="M2" s="16"/>
      <c r="N2" s="152"/>
      <c r="O2" s="152"/>
    </row>
    <row r="3" spans="1:15">
      <c r="H3" s="23"/>
      <c r="I3" s="3"/>
      <c r="J3" s="152" t="s">
        <v>2</v>
      </c>
      <c r="K3" s="152"/>
      <c r="L3" s="152"/>
      <c r="M3" s="16"/>
      <c r="N3" s="152"/>
      <c r="O3" s="152"/>
    </row>
    <row r="4" spans="1:15">
      <c r="G4" s="4" t="s">
        <v>3</v>
      </c>
      <c r="H4" s="3"/>
      <c r="I4" s="22"/>
      <c r="J4" s="152" t="s">
        <v>4</v>
      </c>
      <c r="K4" s="152"/>
      <c r="L4" s="152"/>
      <c r="M4" s="16"/>
      <c r="N4" s="152"/>
      <c r="O4" s="152"/>
    </row>
    <row r="5" spans="1:15">
      <c r="H5" s="3"/>
      <c r="I5" s="22"/>
      <c r="J5" s="152" t="s">
        <v>5</v>
      </c>
      <c r="K5" s="152"/>
      <c r="L5" s="152"/>
      <c r="M5" s="16"/>
      <c r="N5" s="152"/>
      <c r="O5" s="152"/>
    </row>
    <row r="6" spans="1:15" ht="6" customHeight="1">
      <c r="H6" s="3"/>
      <c r="I6" s="22"/>
      <c r="J6" s="152"/>
      <c r="K6" s="152"/>
      <c r="L6" s="152"/>
      <c r="M6" s="16"/>
      <c r="N6" s="152"/>
      <c r="O6" s="152"/>
    </row>
    <row r="7" spans="1:15" ht="30" customHeight="1">
      <c r="A7" s="513" t="s">
        <v>6</v>
      </c>
      <c r="B7" s="513"/>
      <c r="C7" s="513"/>
      <c r="D7" s="513"/>
      <c r="E7" s="513"/>
      <c r="F7" s="513"/>
      <c r="G7" s="513"/>
      <c r="H7" s="513"/>
      <c r="I7" s="513"/>
      <c r="J7" s="513"/>
      <c r="K7" s="513"/>
      <c r="L7" s="513"/>
      <c r="M7" s="16"/>
    </row>
    <row r="8" spans="1:15" ht="6.75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514" t="s">
        <v>7</v>
      </c>
      <c r="B9" s="514"/>
      <c r="C9" s="514"/>
      <c r="D9" s="514"/>
      <c r="E9" s="514"/>
      <c r="F9" s="514"/>
      <c r="G9" s="514"/>
      <c r="H9" s="514"/>
      <c r="I9" s="514"/>
      <c r="J9" s="514"/>
      <c r="K9" s="514"/>
      <c r="L9" s="514"/>
      <c r="M9" s="16"/>
    </row>
    <row r="10" spans="1:15">
      <c r="A10" s="515" t="s">
        <v>8</v>
      </c>
      <c r="B10" s="515"/>
      <c r="C10" s="515"/>
      <c r="D10" s="515"/>
      <c r="E10" s="515"/>
      <c r="F10" s="515"/>
      <c r="G10" s="515"/>
      <c r="H10" s="515"/>
      <c r="I10" s="515"/>
      <c r="J10" s="515"/>
      <c r="K10" s="515"/>
      <c r="L10" s="515"/>
      <c r="M10" s="16"/>
    </row>
    <row r="11" spans="1:15" ht="7.5" customHeight="1">
      <c r="A11" s="28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6"/>
    </row>
    <row r="12" spans="1:15" ht="15.75" customHeight="1">
      <c r="A12" s="28"/>
      <c r="B12" s="152"/>
      <c r="C12" s="152"/>
      <c r="D12" s="152"/>
      <c r="E12" s="152"/>
      <c r="F12" s="152"/>
      <c r="G12" s="520" t="s">
        <v>9</v>
      </c>
      <c r="H12" s="520"/>
      <c r="I12" s="520"/>
      <c r="J12" s="520"/>
      <c r="K12" s="520"/>
      <c r="L12" s="152"/>
      <c r="M12" s="16"/>
    </row>
    <row r="13" spans="1:15" ht="15.75" customHeight="1">
      <c r="A13" s="521" t="s">
        <v>10</v>
      </c>
      <c r="B13" s="521"/>
      <c r="C13" s="521"/>
      <c r="D13" s="521"/>
      <c r="E13" s="521"/>
      <c r="F13" s="521"/>
      <c r="G13" s="521"/>
      <c r="H13" s="521"/>
      <c r="I13" s="521"/>
      <c r="J13" s="521"/>
      <c r="K13" s="521"/>
      <c r="L13" s="521"/>
      <c r="M13" s="16"/>
    </row>
    <row r="14" spans="1:15" ht="12" customHeight="1">
      <c r="G14" s="522" t="s">
        <v>11</v>
      </c>
      <c r="H14" s="522"/>
      <c r="I14" s="522"/>
      <c r="J14" s="522"/>
      <c r="K14" s="522"/>
      <c r="M14" s="16"/>
    </row>
    <row r="15" spans="1:15" ht="11.25" customHeight="1">
      <c r="G15" s="515" t="s">
        <v>12</v>
      </c>
      <c r="H15" s="515"/>
      <c r="I15" s="515"/>
      <c r="J15" s="515"/>
      <c r="K15" s="515"/>
    </row>
    <row r="16" spans="1:15" ht="15.75" customHeight="1">
      <c r="B16" s="521" t="s">
        <v>13</v>
      </c>
      <c r="C16" s="521"/>
      <c r="D16" s="521"/>
      <c r="E16" s="521"/>
      <c r="F16" s="521"/>
      <c r="G16" s="521"/>
      <c r="H16" s="521"/>
      <c r="I16" s="521"/>
      <c r="J16" s="521"/>
      <c r="K16" s="521"/>
      <c r="L16" s="521"/>
    </row>
    <row r="17" spans="1:13" ht="7.5" customHeight="1"/>
    <row r="18" spans="1:13" ht="12.75" customHeight="1">
      <c r="G18" s="522" t="s">
        <v>231</v>
      </c>
      <c r="H18" s="522"/>
      <c r="I18" s="522"/>
      <c r="J18" s="522"/>
      <c r="K18" s="522"/>
    </row>
    <row r="19" spans="1:13" ht="14.25" customHeight="1">
      <c r="G19" s="523" t="s">
        <v>14</v>
      </c>
      <c r="H19" s="523"/>
      <c r="I19" s="523"/>
      <c r="J19" s="523"/>
      <c r="K19" s="523"/>
    </row>
    <row r="20" spans="1:13" ht="1.5" customHeight="1">
      <c r="G20" s="152"/>
      <c r="H20" s="152"/>
      <c r="I20" s="152"/>
      <c r="J20" s="152"/>
      <c r="K20" s="152"/>
    </row>
    <row r="21" spans="1:13">
      <c r="B21" s="22"/>
      <c r="C21" s="22"/>
      <c r="D21" s="22"/>
      <c r="E21" s="527" t="s">
        <v>234</v>
      </c>
      <c r="F21" s="527"/>
      <c r="G21" s="527"/>
      <c r="H21" s="527"/>
      <c r="I21" s="527"/>
      <c r="J21" s="527"/>
      <c r="K21" s="527"/>
      <c r="L21" s="22"/>
    </row>
    <row r="22" spans="1:13" ht="15" customHeight="1">
      <c r="A22" s="525" t="s">
        <v>15</v>
      </c>
      <c r="B22" s="525"/>
      <c r="C22" s="525"/>
      <c r="D22" s="525"/>
      <c r="E22" s="525"/>
      <c r="F22" s="525"/>
      <c r="G22" s="525"/>
      <c r="H22" s="525"/>
      <c r="I22" s="525"/>
      <c r="J22" s="525"/>
      <c r="K22" s="525"/>
      <c r="L22" s="525"/>
      <c r="M22" s="30"/>
    </row>
    <row r="23" spans="1:13">
      <c r="F23" s="36"/>
      <c r="J23" s="5"/>
      <c r="K23" s="13"/>
      <c r="L23" s="6" t="s">
        <v>16</v>
      </c>
      <c r="M23" s="30"/>
    </row>
    <row r="24" spans="1:13">
      <c r="F24" s="36"/>
      <c r="J24" s="31" t="s">
        <v>17</v>
      </c>
      <c r="K24" s="23"/>
      <c r="L24" s="32"/>
      <c r="M24" s="30"/>
    </row>
    <row r="25" spans="1:13">
      <c r="E25" s="152"/>
      <c r="F25" s="151"/>
      <c r="I25" s="34"/>
      <c r="J25" s="34"/>
      <c r="K25" s="35" t="s">
        <v>18</v>
      </c>
      <c r="L25" s="32"/>
      <c r="M25" s="30"/>
    </row>
    <row r="26" spans="1:13">
      <c r="A26" s="526" t="s">
        <v>235</v>
      </c>
      <c r="B26" s="526"/>
      <c r="C26" s="526"/>
      <c r="D26" s="526"/>
      <c r="E26" s="526"/>
      <c r="F26" s="526"/>
      <c r="G26" s="526"/>
      <c r="H26" s="526"/>
      <c r="I26" s="526"/>
      <c r="K26" s="35" t="s">
        <v>19</v>
      </c>
      <c r="L26" s="37" t="s">
        <v>20</v>
      </c>
      <c r="M26" s="30"/>
    </row>
    <row r="27" spans="1:13" ht="41.25" customHeight="1">
      <c r="A27" s="526" t="s">
        <v>241</v>
      </c>
      <c r="B27" s="526"/>
      <c r="C27" s="526"/>
      <c r="D27" s="526"/>
      <c r="E27" s="526"/>
      <c r="F27" s="526"/>
      <c r="G27" s="526"/>
      <c r="H27" s="526"/>
      <c r="I27" s="526"/>
      <c r="J27" s="149" t="s">
        <v>22</v>
      </c>
      <c r="K27" s="113" t="s">
        <v>34</v>
      </c>
      <c r="L27" s="32"/>
      <c r="M27" s="30"/>
    </row>
    <row r="28" spans="1:13">
      <c r="F28" s="36"/>
      <c r="G28" s="39" t="s">
        <v>23</v>
      </c>
      <c r="H28" s="102" t="s">
        <v>245</v>
      </c>
      <c r="I28" s="103"/>
      <c r="J28" s="42"/>
      <c r="K28" s="32"/>
      <c r="L28" s="32"/>
      <c r="M28" s="30"/>
    </row>
    <row r="29" spans="1:13">
      <c r="F29" s="36"/>
      <c r="G29" s="519" t="s">
        <v>24</v>
      </c>
      <c r="H29" s="519"/>
      <c r="I29" s="114" t="s">
        <v>236</v>
      </c>
      <c r="J29" s="43" t="s">
        <v>237</v>
      </c>
      <c r="K29" s="32" t="s">
        <v>238</v>
      </c>
      <c r="L29" s="32" t="s">
        <v>238</v>
      </c>
      <c r="M29" s="30"/>
    </row>
    <row r="30" spans="1:13">
      <c r="A30" s="494" t="s">
        <v>246</v>
      </c>
      <c r="B30" s="494"/>
      <c r="C30" s="494"/>
      <c r="D30" s="494"/>
      <c r="E30" s="494"/>
      <c r="F30" s="494"/>
      <c r="G30" s="494"/>
      <c r="H30" s="494"/>
      <c r="I30" s="494"/>
      <c r="J30" s="44"/>
      <c r="K30" s="44"/>
      <c r="L30" s="45" t="s">
        <v>25</v>
      </c>
      <c r="M30" s="46"/>
    </row>
    <row r="31" spans="1:13" ht="27" customHeight="1">
      <c r="A31" s="497" t="s">
        <v>26</v>
      </c>
      <c r="B31" s="498"/>
      <c r="C31" s="498"/>
      <c r="D31" s="498"/>
      <c r="E31" s="498"/>
      <c r="F31" s="498"/>
      <c r="G31" s="501" t="s">
        <v>27</v>
      </c>
      <c r="H31" s="503" t="s">
        <v>28</v>
      </c>
      <c r="I31" s="505" t="s">
        <v>29</v>
      </c>
      <c r="J31" s="506"/>
      <c r="K31" s="507" t="s">
        <v>30</v>
      </c>
      <c r="L31" s="509" t="s">
        <v>31</v>
      </c>
      <c r="M31" s="46"/>
    </row>
    <row r="32" spans="1:13" ht="58.5" customHeight="1">
      <c r="A32" s="499"/>
      <c r="B32" s="500"/>
      <c r="C32" s="500"/>
      <c r="D32" s="500"/>
      <c r="E32" s="500"/>
      <c r="F32" s="500"/>
      <c r="G32" s="502"/>
      <c r="H32" s="504"/>
      <c r="I32" s="47" t="s">
        <v>32</v>
      </c>
      <c r="J32" s="48" t="s">
        <v>33</v>
      </c>
      <c r="K32" s="508"/>
      <c r="L32" s="510"/>
    </row>
    <row r="33" spans="1:15">
      <c r="A33" s="516" t="s">
        <v>34</v>
      </c>
      <c r="B33" s="517"/>
      <c r="C33" s="517"/>
      <c r="D33" s="517"/>
      <c r="E33" s="517"/>
      <c r="F33" s="518"/>
      <c r="G33" s="7">
        <v>2</v>
      </c>
      <c r="H33" s="8">
        <v>3</v>
      </c>
      <c r="I33" s="9" t="s">
        <v>35</v>
      </c>
      <c r="J33" s="10" t="s">
        <v>36</v>
      </c>
      <c r="K33" s="11">
        <v>6</v>
      </c>
      <c r="L33" s="11">
        <v>7</v>
      </c>
    </row>
    <row r="34" spans="1:15">
      <c r="A34" s="49">
        <v>2</v>
      </c>
      <c r="B34" s="49"/>
      <c r="C34" s="50"/>
      <c r="D34" s="51"/>
      <c r="E34" s="49"/>
      <c r="F34" s="52"/>
      <c r="G34" s="51" t="s">
        <v>37</v>
      </c>
      <c r="H34" s="7">
        <v>1</v>
      </c>
      <c r="I34" s="115">
        <f>SUM(I35+I46+I65+I86+I93+I113+I139+I158+I168)</f>
        <v>43200</v>
      </c>
      <c r="J34" s="115">
        <f>SUM(J35+J46+J65+J86+J93+J113+J139+J158+J168)</f>
        <v>43200</v>
      </c>
      <c r="K34" s="116">
        <f>SUM(K35+K46+K65+K86+K93+K113+K139+K158+K168)</f>
        <v>43200</v>
      </c>
      <c r="L34" s="115">
        <f>SUM(L35+L46+L65+L86+L93+L113+L139+L158+L168)</f>
        <v>43200</v>
      </c>
      <c r="M34" s="53"/>
      <c r="N34" s="53"/>
      <c r="O34" s="53"/>
    </row>
    <row r="35" spans="1:15" ht="17.25" hidden="1" customHeight="1">
      <c r="A35" s="49">
        <v>2</v>
      </c>
      <c r="B35" s="54">
        <v>1</v>
      </c>
      <c r="C35" s="55"/>
      <c r="D35" s="56"/>
      <c r="E35" s="57"/>
      <c r="F35" s="58"/>
      <c r="G35" s="59" t="s">
        <v>38</v>
      </c>
      <c r="H35" s="7">
        <v>2</v>
      </c>
      <c r="I35" s="115">
        <f>SUM(I36+I42)</f>
        <v>0</v>
      </c>
      <c r="J35" s="115">
        <f>SUM(J36+J42)</f>
        <v>0</v>
      </c>
      <c r="K35" s="117">
        <f>SUM(K36+K42)</f>
        <v>0</v>
      </c>
      <c r="L35" s="118">
        <f>SUM(L36+L42)</f>
        <v>0</v>
      </c>
      <c r="M35"/>
    </row>
    <row r="36" spans="1:15" hidden="1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39</v>
      </c>
      <c r="H36" s="7">
        <v>3</v>
      </c>
      <c r="I36" s="115">
        <f>SUM(I37)</f>
        <v>0</v>
      </c>
      <c r="J36" s="115">
        <f>SUM(J37)</f>
        <v>0</v>
      </c>
      <c r="K36" s="116">
        <f>SUM(K37)</f>
        <v>0</v>
      </c>
      <c r="L36" s="115">
        <f>SUM(L37)</f>
        <v>0</v>
      </c>
    </row>
    <row r="37" spans="1:15" hidden="1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39</v>
      </c>
      <c r="H37" s="7">
        <v>4</v>
      </c>
      <c r="I37" s="115">
        <f>SUM(I38+I40)</f>
        <v>0</v>
      </c>
      <c r="J37" s="115">
        <f t="shared" ref="J37:L38" si="0">SUM(J38)</f>
        <v>0</v>
      </c>
      <c r="K37" s="115">
        <f t="shared" si="0"/>
        <v>0</v>
      </c>
      <c r="L37" s="115">
        <f t="shared" si="0"/>
        <v>0</v>
      </c>
    </row>
    <row r="38" spans="1:15" hidden="1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40</v>
      </c>
      <c r="H38" s="7">
        <v>5</v>
      </c>
      <c r="I38" s="116">
        <f>SUM(I39)</f>
        <v>0</v>
      </c>
      <c r="J38" s="116">
        <f t="shared" si="0"/>
        <v>0</v>
      </c>
      <c r="K38" s="116">
        <f t="shared" si="0"/>
        <v>0</v>
      </c>
      <c r="L38" s="116">
        <f t="shared" si="0"/>
        <v>0</v>
      </c>
    </row>
    <row r="39" spans="1:15" hidden="1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40</v>
      </c>
      <c r="H39" s="7">
        <v>6</v>
      </c>
      <c r="I39" s="119">
        <v>0</v>
      </c>
      <c r="J39" s="120">
        <v>0</v>
      </c>
      <c r="K39" s="120">
        <v>0</v>
      </c>
      <c r="L39" s="120">
        <v>0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41</v>
      </c>
      <c r="H40" s="7">
        <v>7</v>
      </c>
      <c r="I40" s="116">
        <f>I41</f>
        <v>0</v>
      </c>
      <c r="J40" s="116">
        <f>J41</f>
        <v>0</v>
      </c>
      <c r="K40" s="116">
        <f>K41</f>
        <v>0</v>
      </c>
      <c r="L40" s="116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41</v>
      </c>
      <c r="H41" s="7">
        <v>8</v>
      </c>
      <c r="I41" s="120">
        <v>0</v>
      </c>
      <c r="J41" s="121">
        <v>0</v>
      </c>
      <c r="K41" s="120">
        <v>0</v>
      </c>
      <c r="L41" s="121">
        <v>0</v>
      </c>
    </row>
    <row r="42" spans="1:15" hidden="1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42</v>
      </c>
      <c r="H42" s="7">
        <v>9</v>
      </c>
      <c r="I42" s="116">
        <f t="shared" ref="I42:L44" si="1">I43</f>
        <v>0</v>
      </c>
      <c r="J42" s="115">
        <f t="shared" si="1"/>
        <v>0</v>
      </c>
      <c r="K42" s="116">
        <f t="shared" si="1"/>
        <v>0</v>
      </c>
      <c r="L42" s="115">
        <f t="shared" si="1"/>
        <v>0</v>
      </c>
    </row>
    <row r="43" spans="1:15" hidden="1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42</v>
      </c>
      <c r="H43" s="7">
        <v>10</v>
      </c>
      <c r="I43" s="116">
        <f t="shared" si="1"/>
        <v>0</v>
      </c>
      <c r="J43" s="115">
        <f t="shared" si="1"/>
        <v>0</v>
      </c>
      <c r="K43" s="115">
        <f t="shared" si="1"/>
        <v>0</v>
      </c>
      <c r="L43" s="115">
        <f t="shared" si="1"/>
        <v>0</v>
      </c>
    </row>
    <row r="44" spans="1:15" hidden="1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42</v>
      </c>
      <c r="H44" s="7">
        <v>11</v>
      </c>
      <c r="I44" s="115">
        <f t="shared" si="1"/>
        <v>0</v>
      </c>
      <c r="J44" s="115">
        <f t="shared" si="1"/>
        <v>0</v>
      </c>
      <c r="K44" s="115">
        <f t="shared" si="1"/>
        <v>0</v>
      </c>
      <c r="L44" s="115">
        <f t="shared" si="1"/>
        <v>0</v>
      </c>
    </row>
    <row r="45" spans="1:15" hidden="1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42</v>
      </c>
      <c r="H45" s="7">
        <v>12</v>
      </c>
      <c r="I45" s="121">
        <v>0</v>
      </c>
      <c r="J45" s="120">
        <v>0</v>
      </c>
      <c r="K45" s="120">
        <v>0</v>
      </c>
      <c r="L45" s="120">
        <v>0</v>
      </c>
    </row>
    <row r="46" spans="1:15">
      <c r="A46" s="65">
        <v>2</v>
      </c>
      <c r="B46" s="66">
        <v>2</v>
      </c>
      <c r="C46" s="55"/>
      <c r="D46" s="56"/>
      <c r="E46" s="57"/>
      <c r="F46" s="58"/>
      <c r="G46" s="59" t="s">
        <v>43</v>
      </c>
      <c r="H46" s="7">
        <v>13</v>
      </c>
      <c r="I46" s="122">
        <f t="shared" ref="I46:L48" si="2">I47</f>
        <v>43200</v>
      </c>
      <c r="J46" s="123">
        <f t="shared" si="2"/>
        <v>43200</v>
      </c>
      <c r="K46" s="122">
        <f t="shared" si="2"/>
        <v>43200</v>
      </c>
      <c r="L46" s="122">
        <f t="shared" si="2"/>
        <v>43200</v>
      </c>
    </row>
    <row r="47" spans="1:15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43</v>
      </c>
      <c r="H47" s="7">
        <v>14</v>
      </c>
      <c r="I47" s="115">
        <f t="shared" si="2"/>
        <v>43200</v>
      </c>
      <c r="J47" s="116">
        <f t="shared" si="2"/>
        <v>43200</v>
      </c>
      <c r="K47" s="115">
        <f t="shared" si="2"/>
        <v>43200</v>
      </c>
      <c r="L47" s="116">
        <f t="shared" si="2"/>
        <v>43200</v>
      </c>
    </row>
    <row r="48" spans="1:15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43</v>
      </c>
      <c r="H48" s="7">
        <v>15</v>
      </c>
      <c r="I48" s="115">
        <f t="shared" si="2"/>
        <v>43200</v>
      </c>
      <c r="J48" s="116">
        <f t="shared" si="2"/>
        <v>43200</v>
      </c>
      <c r="K48" s="118">
        <f t="shared" si="2"/>
        <v>43200</v>
      </c>
      <c r="L48" s="118">
        <f t="shared" si="2"/>
        <v>43200</v>
      </c>
    </row>
    <row r="49" spans="1:13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43</v>
      </c>
      <c r="H49" s="7">
        <v>16</v>
      </c>
      <c r="I49" s="124">
        <f>SUM(I50:I64)</f>
        <v>43200</v>
      </c>
      <c r="J49" s="124">
        <f>SUM(J50:J64)</f>
        <v>43200</v>
      </c>
      <c r="K49" s="125">
        <f>SUM(K50:K64)</f>
        <v>43200</v>
      </c>
      <c r="L49" s="125">
        <f>SUM(L50:L64)</f>
        <v>43200</v>
      </c>
    </row>
    <row r="50" spans="1:13" hidden="1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44</v>
      </c>
      <c r="H50" s="7">
        <v>17</v>
      </c>
      <c r="I50" s="120">
        <v>0</v>
      </c>
      <c r="J50" s="120">
        <v>0</v>
      </c>
      <c r="K50" s="120">
        <v>0</v>
      </c>
      <c r="L50" s="120">
        <v>0</v>
      </c>
    </row>
    <row r="51" spans="1:13" ht="25.5" hidden="1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45</v>
      </c>
      <c r="H51" s="7">
        <v>18</v>
      </c>
      <c r="I51" s="120">
        <v>0</v>
      </c>
      <c r="J51" s="120">
        <v>0</v>
      </c>
      <c r="K51" s="120">
        <v>0</v>
      </c>
      <c r="L51" s="120">
        <v>0</v>
      </c>
      <c r="M51"/>
    </row>
    <row r="52" spans="1:13" ht="25.5" hidden="1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46</v>
      </c>
      <c r="H52" s="7">
        <v>19</v>
      </c>
      <c r="I52" s="120">
        <v>0</v>
      </c>
      <c r="J52" s="120">
        <v>0</v>
      </c>
      <c r="K52" s="120">
        <v>0</v>
      </c>
      <c r="L52" s="120">
        <v>0</v>
      </c>
      <c r="M52"/>
    </row>
    <row r="53" spans="1:13" ht="25.5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47</v>
      </c>
      <c r="H53" s="7">
        <v>20</v>
      </c>
      <c r="I53" s="120">
        <v>3500</v>
      </c>
      <c r="J53" s="120">
        <v>3500</v>
      </c>
      <c r="K53" s="120">
        <v>3500</v>
      </c>
      <c r="L53" s="120">
        <v>3500</v>
      </c>
      <c r="M53"/>
    </row>
    <row r="54" spans="1:13" ht="25.5" hidden="1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48</v>
      </c>
      <c r="H54" s="7">
        <v>21</v>
      </c>
      <c r="I54" s="120">
        <v>0</v>
      </c>
      <c r="J54" s="120">
        <v>0</v>
      </c>
      <c r="K54" s="120">
        <v>0</v>
      </c>
      <c r="L54" s="120">
        <v>0</v>
      </c>
      <c r="M54"/>
    </row>
    <row r="55" spans="1:13" hidden="1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49</v>
      </c>
      <c r="H55" s="7">
        <v>22</v>
      </c>
      <c r="I55" s="121">
        <v>0</v>
      </c>
      <c r="J55" s="120">
        <v>0</v>
      </c>
      <c r="K55" s="120">
        <v>0</v>
      </c>
      <c r="L55" s="120">
        <v>0</v>
      </c>
    </row>
    <row r="56" spans="1:13" ht="25.5" hidden="1" customHeight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50</v>
      </c>
      <c r="H56" s="7">
        <v>23</v>
      </c>
      <c r="I56" s="126">
        <v>0</v>
      </c>
      <c r="J56" s="120">
        <v>0</v>
      </c>
      <c r="K56" s="120">
        <v>0</v>
      </c>
      <c r="L56" s="120">
        <v>0</v>
      </c>
      <c r="M56"/>
    </row>
    <row r="57" spans="1:13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51</v>
      </c>
      <c r="H57" s="7">
        <v>24</v>
      </c>
      <c r="I57" s="121">
        <v>0</v>
      </c>
      <c r="J57" s="121">
        <v>0</v>
      </c>
      <c r="K57" s="121">
        <v>0</v>
      </c>
      <c r="L57" s="121">
        <v>0</v>
      </c>
      <c r="M57"/>
    </row>
    <row r="58" spans="1:13" ht="25.5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52</v>
      </c>
      <c r="H58" s="7">
        <v>25</v>
      </c>
      <c r="I58" s="121">
        <v>12700</v>
      </c>
      <c r="J58" s="120">
        <v>12700</v>
      </c>
      <c r="K58" s="120">
        <v>12700</v>
      </c>
      <c r="L58" s="120">
        <v>12700</v>
      </c>
      <c r="M58"/>
    </row>
    <row r="59" spans="1:13" hidden="1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53</v>
      </c>
      <c r="H59" s="7">
        <v>26</v>
      </c>
      <c r="I59" s="121">
        <v>0</v>
      </c>
      <c r="J59" s="120">
        <v>0</v>
      </c>
      <c r="K59" s="120">
        <v>0</v>
      </c>
      <c r="L59" s="120">
        <v>0</v>
      </c>
    </row>
    <row r="60" spans="1:13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54</v>
      </c>
      <c r="H60" s="7">
        <v>27</v>
      </c>
      <c r="I60" s="121">
        <v>0</v>
      </c>
      <c r="J60" s="121">
        <v>0</v>
      </c>
      <c r="K60" s="121">
        <v>0</v>
      </c>
      <c r="L60" s="121">
        <v>0</v>
      </c>
      <c r="M60"/>
    </row>
    <row r="61" spans="1:13" hidden="1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55</v>
      </c>
      <c r="H61" s="7">
        <v>28</v>
      </c>
      <c r="I61" s="121">
        <v>0</v>
      </c>
      <c r="J61" s="120">
        <v>0</v>
      </c>
      <c r="K61" s="120">
        <v>0</v>
      </c>
      <c r="L61" s="120">
        <v>0</v>
      </c>
    </row>
    <row r="62" spans="1:13" ht="25.5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56</v>
      </c>
      <c r="H62" s="7">
        <v>29</v>
      </c>
      <c r="I62" s="121">
        <v>12000</v>
      </c>
      <c r="J62" s="120">
        <v>12000</v>
      </c>
      <c r="K62" s="120">
        <v>12000</v>
      </c>
      <c r="L62" s="120">
        <v>12000</v>
      </c>
      <c r="M62"/>
    </row>
    <row r="63" spans="1:13" hidden="1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57</v>
      </c>
      <c r="H63" s="7">
        <v>30</v>
      </c>
      <c r="I63" s="121">
        <v>0</v>
      </c>
      <c r="J63" s="120">
        <v>0</v>
      </c>
      <c r="K63" s="120">
        <v>0</v>
      </c>
      <c r="L63" s="120">
        <v>0</v>
      </c>
    </row>
    <row r="64" spans="1:13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58</v>
      </c>
      <c r="H64" s="7">
        <v>31</v>
      </c>
      <c r="I64" s="121">
        <v>15000</v>
      </c>
      <c r="J64" s="120">
        <v>15000</v>
      </c>
      <c r="K64" s="120">
        <v>15000</v>
      </c>
      <c r="L64" s="120">
        <v>15000</v>
      </c>
    </row>
    <row r="65" spans="1:15" hidden="1">
      <c r="A65" s="79">
        <v>2</v>
      </c>
      <c r="B65" s="80">
        <v>3</v>
      </c>
      <c r="C65" s="54"/>
      <c r="D65" s="55"/>
      <c r="E65" s="55"/>
      <c r="F65" s="58"/>
      <c r="G65" s="81" t="s">
        <v>59</v>
      </c>
      <c r="H65" s="7">
        <v>32</v>
      </c>
      <c r="I65" s="122">
        <f>I66+I82</f>
        <v>0</v>
      </c>
      <c r="J65" s="122">
        <f>J66+J82</f>
        <v>0</v>
      </c>
      <c r="K65" s="122">
        <f>K66+K82</f>
        <v>0</v>
      </c>
      <c r="L65" s="122">
        <f>L66+L82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60</v>
      </c>
      <c r="H66" s="7">
        <v>33</v>
      </c>
      <c r="I66" s="115">
        <f>SUM(I67+I72+I77)</f>
        <v>0</v>
      </c>
      <c r="J66" s="127">
        <f>SUM(J67+J72+J77)</f>
        <v>0</v>
      </c>
      <c r="K66" s="116">
        <f>SUM(K67+K72+K77)</f>
        <v>0</v>
      </c>
      <c r="L66" s="115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61</v>
      </c>
      <c r="H67" s="7">
        <v>34</v>
      </c>
      <c r="I67" s="115">
        <f>I68</f>
        <v>0</v>
      </c>
      <c r="J67" s="127">
        <f>J68</f>
        <v>0</v>
      </c>
      <c r="K67" s="116">
        <f>K68</f>
        <v>0</v>
      </c>
      <c r="L67" s="115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61</v>
      </c>
      <c r="H68" s="7">
        <v>35</v>
      </c>
      <c r="I68" s="115">
        <f>SUM(I69:I71)</f>
        <v>0</v>
      </c>
      <c r="J68" s="127">
        <f>SUM(J69:J71)</f>
        <v>0</v>
      </c>
      <c r="K68" s="116">
        <f>SUM(K69:K71)</f>
        <v>0</v>
      </c>
      <c r="L68" s="115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62</v>
      </c>
      <c r="H69" s="7">
        <v>36</v>
      </c>
      <c r="I69" s="121">
        <v>0</v>
      </c>
      <c r="J69" s="121">
        <v>0</v>
      </c>
      <c r="K69" s="121">
        <v>0</v>
      </c>
      <c r="L69" s="121">
        <v>0</v>
      </c>
      <c r="M69" s="82"/>
      <c r="N69" s="82"/>
      <c r="O69" s="82"/>
    </row>
    <row r="70" spans="1:15" ht="25.5" hidden="1" customHeight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63</v>
      </c>
      <c r="H70" s="7">
        <v>37</v>
      </c>
      <c r="I70" s="119">
        <v>0</v>
      </c>
      <c r="J70" s="119">
        <v>0</v>
      </c>
      <c r="K70" s="119">
        <v>0</v>
      </c>
      <c r="L70" s="119">
        <v>0</v>
      </c>
      <c r="M70"/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64</v>
      </c>
      <c r="H71" s="7">
        <v>38</v>
      </c>
      <c r="I71" s="121">
        <v>0</v>
      </c>
      <c r="J71" s="121">
        <v>0</v>
      </c>
      <c r="K71" s="121">
        <v>0</v>
      </c>
      <c r="L71" s="121">
        <v>0</v>
      </c>
    </row>
    <row r="72" spans="1:15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65</v>
      </c>
      <c r="H72" s="7">
        <v>39</v>
      </c>
      <c r="I72" s="122">
        <f>I73</f>
        <v>0</v>
      </c>
      <c r="J72" s="128">
        <f>J73</f>
        <v>0</v>
      </c>
      <c r="K72" s="123">
        <f>K73</f>
        <v>0</v>
      </c>
      <c r="L72" s="123">
        <f>L73</f>
        <v>0</v>
      </c>
      <c r="M72"/>
    </row>
    <row r="73" spans="1:15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65</v>
      </c>
      <c r="H73" s="7">
        <v>40</v>
      </c>
      <c r="I73" s="118">
        <f>SUM(I74:I76)</f>
        <v>0</v>
      </c>
      <c r="J73" s="129">
        <f>SUM(J74:J76)</f>
        <v>0</v>
      </c>
      <c r="K73" s="117">
        <f>SUM(K74:K76)</f>
        <v>0</v>
      </c>
      <c r="L73" s="116">
        <f>SUM(L74:L76)</f>
        <v>0</v>
      </c>
      <c r="M73"/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62</v>
      </c>
      <c r="H74" s="7">
        <v>41</v>
      </c>
      <c r="I74" s="121">
        <v>0</v>
      </c>
      <c r="J74" s="121">
        <v>0</v>
      </c>
      <c r="K74" s="121">
        <v>0</v>
      </c>
      <c r="L74" s="121">
        <v>0</v>
      </c>
      <c r="M74" s="82"/>
      <c r="N74" s="82"/>
      <c r="O74" s="82"/>
    </row>
    <row r="75" spans="1:15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63</v>
      </c>
      <c r="H75" s="7">
        <v>42</v>
      </c>
      <c r="I75" s="121">
        <v>0</v>
      </c>
      <c r="J75" s="121">
        <v>0</v>
      </c>
      <c r="K75" s="121">
        <v>0</v>
      </c>
      <c r="L75" s="121">
        <v>0</v>
      </c>
      <c r="M75"/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64</v>
      </c>
      <c r="H76" s="7">
        <v>43</v>
      </c>
      <c r="I76" s="121">
        <v>0</v>
      </c>
      <c r="J76" s="121">
        <v>0</v>
      </c>
      <c r="K76" s="121">
        <v>0</v>
      </c>
      <c r="L76" s="121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66</v>
      </c>
      <c r="H77" s="7">
        <v>44</v>
      </c>
      <c r="I77" s="115">
        <f>I78</f>
        <v>0</v>
      </c>
      <c r="J77" s="127">
        <f>J78</f>
        <v>0</v>
      </c>
      <c r="K77" s="116">
        <f>K78</f>
        <v>0</v>
      </c>
      <c r="L77" s="116">
        <f>L78</f>
        <v>0</v>
      </c>
      <c r="M77"/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67</v>
      </c>
      <c r="H78" s="7">
        <v>45</v>
      </c>
      <c r="I78" s="115">
        <f>SUM(I79:I81)</f>
        <v>0</v>
      </c>
      <c r="J78" s="127">
        <f>SUM(J79:J81)</f>
        <v>0</v>
      </c>
      <c r="K78" s="116">
        <f>SUM(K79:K81)</f>
        <v>0</v>
      </c>
      <c r="L78" s="116">
        <f>SUM(L79:L81)</f>
        <v>0</v>
      </c>
      <c r="M78"/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68</v>
      </c>
      <c r="H79" s="7">
        <v>46</v>
      </c>
      <c r="I79" s="119">
        <v>0</v>
      </c>
      <c r="J79" s="119">
        <v>0</v>
      </c>
      <c r="K79" s="119">
        <v>0</v>
      </c>
      <c r="L79" s="119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69</v>
      </c>
      <c r="H80" s="7">
        <v>47</v>
      </c>
      <c r="I80" s="121">
        <v>0</v>
      </c>
      <c r="J80" s="121">
        <v>0</v>
      </c>
      <c r="K80" s="121">
        <v>0</v>
      </c>
      <c r="L80" s="121">
        <v>0</v>
      </c>
    </row>
    <row r="81" spans="1:12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70</v>
      </c>
      <c r="H81" s="7">
        <v>48</v>
      </c>
      <c r="I81" s="119">
        <v>0</v>
      </c>
      <c r="J81" s="119">
        <v>0</v>
      </c>
      <c r="K81" s="119">
        <v>0</v>
      </c>
      <c r="L81" s="119">
        <v>0</v>
      </c>
    </row>
    <row r="82" spans="1:12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71</v>
      </c>
      <c r="H82" s="7">
        <v>49</v>
      </c>
      <c r="I82" s="115">
        <f t="shared" ref="I82:L83" si="3">I83</f>
        <v>0</v>
      </c>
      <c r="J82" s="115">
        <f t="shared" si="3"/>
        <v>0</v>
      </c>
      <c r="K82" s="115">
        <f t="shared" si="3"/>
        <v>0</v>
      </c>
      <c r="L82" s="115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71</v>
      </c>
      <c r="H83" s="7">
        <v>50</v>
      </c>
      <c r="I83" s="115">
        <f t="shared" si="3"/>
        <v>0</v>
      </c>
      <c r="J83" s="115">
        <f t="shared" si="3"/>
        <v>0</v>
      </c>
      <c r="K83" s="115">
        <f t="shared" si="3"/>
        <v>0</v>
      </c>
      <c r="L83" s="115">
        <f t="shared" si="3"/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71</v>
      </c>
      <c r="H84" s="7">
        <v>51</v>
      </c>
      <c r="I84" s="115">
        <f>SUM(I85)</f>
        <v>0</v>
      </c>
      <c r="J84" s="115">
        <f>SUM(J85)</f>
        <v>0</v>
      </c>
      <c r="K84" s="115">
        <f>SUM(K85)</f>
        <v>0</v>
      </c>
      <c r="L84" s="115">
        <f>SUM(L85)</f>
        <v>0</v>
      </c>
    </row>
    <row r="85" spans="1:12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71</v>
      </c>
      <c r="H85" s="7">
        <v>52</v>
      </c>
      <c r="I85" s="121">
        <v>0</v>
      </c>
      <c r="J85" s="121">
        <v>0</v>
      </c>
      <c r="K85" s="121">
        <v>0</v>
      </c>
      <c r="L85" s="121">
        <v>0</v>
      </c>
    </row>
    <row r="86" spans="1:12" hidden="1">
      <c r="A86" s="49">
        <v>2</v>
      </c>
      <c r="B86" s="50">
        <v>4</v>
      </c>
      <c r="C86" s="50"/>
      <c r="D86" s="50"/>
      <c r="E86" s="50"/>
      <c r="F86" s="52"/>
      <c r="G86" s="83" t="s">
        <v>72</v>
      </c>
      <c r="H86" s="7">
        <v>53</v>
      </c>
      <c r="I86" s="115">
        <f t="shared" ref="I86:L88" si="4">I87</f>
        <v>0</v>
      </c>
      <c r="J86" s="127">
        <f t="shared" si="4"/>
        <v>0</v>
      </c>
      <c r="K86" s="116">
        <f t="shared" si="4"/>
        <v>0</v>
      </c>
      <c r="L86" s="116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73</v>
      </c>
      <c r="H87" s="7">
        <v>54</v>
      </c>
      <c r="I87" s="115">
        <f t="shared" si="4"/>
        <v>0</v>
      </c>
      <c r="J87" s="127">
        <f t="shared" si="4"/>
        <v>0</v>
      </c>
      <c r="K87" s="116">
        <f t="shared" si="4"/>
        <v>0</v>
      </c>
      <c r="L87" s="116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73</v>
      </c>
      <c r="H88" s="7">
        <v>55</v>
      </c>
      <c r="I88" s="115">
        <f t="shared" si="4"/>
        <v>0</v>
      </c>
      <c r="J88" s="127">
        <f t="shared" si="4"/>
        <v>0</v>
      </c>
      <c r="K88" s="116">
        <f t="shared" si="4"/>
        <v>0</v>
      </c>
      <c r="L88" s="116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73</v>
      </c>
      <c r="H89" s="7">
        <v>56</v>
      </c>
      <c r="I89" s="115">
        <f>SUM(I90:I92)</f>
        <v>0</v>
      </c>
      <c r="J89" s="127">
        <f>SUM(J90:J92)</f>
        <v>0</v>
      </c>
      <c r="K89" s="116">
        <f>SUM(K90:K92)</f>
        <v>0</v>
      </c>
      <c r="L89" s="116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74</v>
      </c>
      <c r="H90" s="7">
        <v>57</v>
      </c>
      <c r="I90" s="121">
        <v>0</v>
      </c>
      <c r="J90" s="121">
        <v>0</v>
      </c>
      <c r="K90" s="121">
        <v>0</v>
      </c>
      <c r="L90" s="121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75</v>
      </c>
      <c r="H91" s="7">
        <v>58</v>
      </c>
      <c r="I91" s="121">
        <v>0</v>
      </c>
      <c r="J91" s="121">
        <v>0</v>
      </c>
      <c r="K91" s="121">
        <v>0</v>
      </c>
      <c r="L91" s="121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76</v>
      </c>
      <c r="H92" s="7">
        <v>59</v>
      </c>
      <c r="I92" s="121">
        <v>0</v>
      </c>
      <c r="J92" s="121">
        <v>0</v>
      </c>
      <c r="K92" s="121">
        <v>0</v>
      </c>
      <c r="L92" s="121">
        <v>0</v>
      </c>
    </row>
    <row r="93" spans="1:12" hidden="1">
      <c r="A93" s="49">
        <v>2</v>
      </c>
      <c r="B93" s="50">
        <v>5</v>
      </c>
      <c r="C93" s="49"/>
      <c r="D93" s="50"/>
      <c r="E93" s="50"/>
      <c r="F93" s="85"/>
      <c r="G93" s="51" t="s">
        <v>77</v>
      </c>
      <c r="H93" s="7">
        <v>60</v>
      </c>
      <c r="I93" s="115">
        <f>SUM(I94+I99+I104)</f>
        <v>0</v>
      </c>
      <c r="J93" s="127">
        <f>SUM(J94+J99+J104)</f>
        <v>0</v>
      </c>
      <c r="K93" s="116">
        <f>SUM(K94+K99+K104)</f>
        <v>0</v>
      </c>
      <c r="L93" s="116">
        <f>SUM(L94+L99+L104)</f>
        <v>0</v>
      </c>
    </row>
    <row r="94" spans="1:12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78</v>
      </c>
      <c r="H94" s="7">
        <v>61</v>
      </c>
      <c r="I94" s="122">
        <f t="shared" ref="I94:L95" si="5">I95</f>
        <v>0</v>
      </c>
      <c r="J94" s="128">
        <f t="shared" si="5"/>
        <v>0</v>
      </c>
      <c r="K94" s="123">
        <f t="shared" si="5"/>
        <v>0</v>
      </c>
      <c r="L94" s="123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78</v>
      </c>
      <c r="H95" s="7">
        <v>62</v>
      </c>
      <c r="I95" s="115">
        <f t="shared" si="5"/>
        <v>0</v>
      </c>
      <c r="J95" s="127">
        <f t="shared" si="5"/>
        <v>0</v>
      </c>
      <c r="K95" s="116">
        <f t="shared" si="5"/>
        <v>0</v>
      </c>
      <c r="L95" s="116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78</v>
      </c>
      <c r="H96" s="7">
        <v>63</v>
      </c>
      <c r="I96" s="115">
        <f>SUM(I97:I98)</f>
        <v>0</v>
      </c>
      <c r="J96" s="127">
        <f>SUM(J97:J98)</f>
        <v>0</v>
      </c>
      <c r="K96" s="116">
        <f>SUM(K97:K98)</f>
        <v>0</v>
      </c>
      <c r="L96" s="116">
        <f>SUM(L97:L98)</f>
        <v>0</v>
      </c>
    </row>
    <row r="97" spans="1:19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79</v>
      </c>
      <c r="H97" s="7">
        <v>64</v>
      </c>
      <c r="I97" s="121">
        <v>0</v>
      </c>
      <c r="J97" s="121">
        <v>0</v>
      </c>
      <c r="K97" s="121">
        <v>0</v>
      </c>
      <c r="L97" s="121">
        <v>0</v>
      </c>
      <c r="M97"/>
    </row>
    <row r="98" spans="1:19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80</v>
      </c>
      <c r="H98" s="7">
        <v>65</v>
      </c>
      <c r="I98" s="121">
        <v>0</v>
      </c>
      <c r="J98" s="121">
        <v>0</v>
      </c>
      <c r="K98" s="121">
        <v>0</v>
      </c>
      <c r="L98" s="121">
        <v>0</v>
      </c>
      <c r="M98"/>
    </row>
    <row r="99" spans="1:19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81</v>
      </c>
      <c r="H99" s="7">
        <v>66</v>
      </c>
      <c r="I99" s="115">
        <f t="shared" ref="I99:L100" si="6">I100</f>
        <v>0</v>
      </c>
      <c r="J99" s="127">
        <f t="shared" si="6"/>
        <v>0</v>
      </c>
      <c r="K99" s="116">
        <f t="shared" si="6"/>
        <v>0</v>
      </c>
      <c r="L99" s="115">
        <f t="shared" si="6"/>
        <v>0</v>
      </c>
    </row>
    <row r="100" spans="1:19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81</v>
      </c>
      <c r="H100" s="7">
        <v>67</v>
      </c>
      <c r="I100" s="115">
        <f t="shared" si="6"/>
        <v>0</v>
      </c>
      <c r="J100" s="127">
        <f t="shared" si="6"/>
        <v>0</v>
      </c>
      <c r="K100" s="116">
        <f t="shared" si="6"/>
        <v>0</v>
      </c>
      <c r="L100" s="115">
        <f t="shared" si="6"/>
        <v>0</v>
      </c>
    </row>
    <row r="101" spans="1:19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81</v>
      </c>
      <c r="H101" s="7">
        <v>68</v>
      </c>
      <c r="I101" s="115">
        <f>SUM(I102:I103)</f>
        <v>0</v>
      </c>
      <c r="J101" s="127">
        <f>SUM(J102:J103)</f>
        <v>0</v>
      </c>
      <c r="K101" s="116">
        <f>SUM(K102:K103)</f>
        <v>0</v>
      </c>
      <c r="L101" s="115">
        <f>SUM(L102:L103)</f>
        <v>0</v>
      </c>
    </row>
    <row r="102" spans="1:19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82</v>
      </c>
      <c r="H102" s="7">
        <v>69</v>
      </c>
      <c r="I102" s="121">
        <v>0</v>
      </c>
      <c r="J102" s="121">
        <v>0</v>
      </c>
      <c r="K102" s="121">
        <v>0</v>
      </c>
      <c r="L102" s="121">
        <v>0</v>
      </c>
      <c r="M102"/>
    </row>
    <row r="103" spans="1:19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83</v>
      </c>
      <c r="H103" s="7">
        <v>70</v>
      </c>
      <c r="I103" s="121">
        <v>0</v>
      </c>
      <c r="J103" s="121">
        <v>0</v>
      </c>
      <c r="K103" s="121">
        <v>0</v>
      </c>
      <c r="L103" s="121">
        <v>0</v>
      </c>
      <c r="M103"/>
    </row>
    <row r="104" spans="1:19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84</v>
      </c>
      <c r="H104" s="7">
        <v>71</v>
      </c>
      <c r="I104" s="115">
        <f>I105+I109</f>
        <v>0</v>
      </c>
      <c r="J104" s="115">
        <f>J105+J109</f>
        <v>0</v>
      </c>
      <c r="K104" s="115">
        <f>K105+K109</f>
        <v>0</v>
      </c>
      <c r="L104" s="115">
        <f>L105+L109</f>
        <v>0</v>
      </c>
      <c r="M104"/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85</v>
      </c>
      <c r="H105" s="7">
        <v>72</v>
      </c>
      <c r="I105" s="115">
        <f>I106</f>
        <v>0</v>
      </c>
      <c r="J105" s="127">
        <f>J106</f>
        <v>0</v>
      </c>
      <c r="K105" s="116">
        <f>K106</f>
        <v>0</v>
      </c>
      <c r="L105" s="115">
        <f>L106</f>
        <v>0</v>
      </c>
      <c r="M105"/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85</v>
      </c>
      <c r="H106" s="7">
        <v>73</v>
      </c>
      <c r="I106" s="118">
        <f>SUM(I107:I108)</f>
        <v>0</v>
      </c>
      <c r="J106" s="129">
        <f>SUM(J107:J108)</f>
        <v>0</v>
      </c>
      <c r="K106" s="117">
        <f>SUM(K107:K108)</f>
        <v>0</v>
      </c>
      <c r="L106" s="118">
        <f>SUM(L107:L108)</f>
        <v>0</v>
      </c>
      <c r="M106"/>
    </row>
    <row r="107" spans="1:19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85</v>
      </c>
      <c r="H107" s="7">
        <v>74</v>
      </c>
      <c r="I107" s="121">
        <v>0</v>
      </c>
      <c r="J107" s="121">
        <v>0</v>
      </c>
      <c r="K107" s="121">
        <v>0</v>
      </c>
      <c r="L107" s="121">
        <v>0</v>
      </c>
      <c r="M107"/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86</v>
      </c>
      <c r="H108" s="7">
        <v>75</v>
      </c>
      <c r="I108" s="121">
        <v>0</v>
      </c>
      <c r="J108" s="121">
        <v>0</v>
      </c>
      <c r="K108" s="121">
        <v>0</v>
      </c>
      <c r="L108" s="121">
        <v>0</v>
      </c>
      <c r="M108"/>
      <c r="S108" s="146"/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87</v>
      </c>
      <c r="H109" s="7">
        <v>76</v>
      </c>
      <c r="I109" s="116">
        <f>I110</f>
        <v>0</v>
      </c>
      <c r="J109" s="115">
        <f>J110</f>
        <v>0</v>
      </c>
      <c r="K109" s="115">
        <f>K110</f>
        <v>0</v>
      </c>
      <c r="L109" s="115">
        <f>L110</f>
        <v>0</v>
      </c>
      <c r="M109"/>
    </row>
    <row r="110" spans="1:19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87</v>
      </c>
      <c r="H110" s="7">
        <v>77</v>
      </c>
      <c r="I110" s="118">
        <f>SUM(I111:I112)</f>
        <v>0</v>
      </c>
      <c r="J110" s="118">
        <f>SUM(J111:J112)</f>
        <v>0</v>
      </c>
      <c r="K110" s="118">
        <f>SUM(K111:K112)</f>
        <v>0</v>
      </c>
      <c r="L110" s="118">
        <f>SUM(L111:L112)</f>
        <v>0</v>
      </c>
      <c r="M110"/>
    </row>
    <row r="111" spans="1:19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87</v>
      </c>
      <c r="H111" s="7">
        <v>78</v>
      </c>
      <c r="I111" s="121">
        <v>0</v>
      </c>
      <c r="J111" s="121">
        <v>0</v>
      </c>
      <c r="K111" s="121">
        <v>0</v>
      </c>
      <c r="L111" s="121">
        <v>0</v>
      </c>
      <c r="M111"/>
    </row>
    <row r="112" spans="1:19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88</v>
      </c>
      <c r="H112" s="7">
        <v>79</v>
      </c>
      <c r="I112" s="121">
        <v>0</v>
      </c>
      <c r="J112" s="121">
        <v>0</v>
      </c>
      <c r="K112" s="121">
        <v>0</v>
      </c>
      <c r="L112" s="121">
        <v>0</v>
      </c>
    </row>
    <row r="113" spans="1:13" hidden="1">
      <c r="A113" s="83">
        <v>2</v>
      </c>
      <c r="B113" s="49">
        <v>6</v>
      </c>
      <c r="C113" s="50"/>
      <c r="D113" s="51"/>
      <c r="E113" s="49"/>
      <c r="F113" s="85"/>
      <c r="G113" s="88" t="s">
        <v>89</v>
      </c>
      <c r="H113" s="7">
        <v>80</v>
      </c>
      <c r="I113" s="115">
        <f>SUM(I114+I119+I123+I127+I131+I135)</f>
        <v>0</v>
      </c>
      <c r="J113" s="115">
        <f>SUM(J114+J119+J123+J127+J131+J135)</f>
        <v>0</v>
      </c>
      <c r="K113" s="115">
        <f>SUM(K114+K119+K123+K127+K131+K135)</f>
        <v>0</v>
      </c>
      <c r="L113" s="115">
        <f>SUM(L114+L119+L123+L127+L131+L135)</f>
        <v>0</v>
      </c>
    </row>
    <row r="114" spans="1:13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90</v>
      </c>
      <c r="H114" s="7">
        <v>81</v>
      </c>
      <c r="I114" s="118">
        <f t="shared" ref="I114:L115" si="7">I115</f>
        <v>0</v>
      </c>
      <c r="J114" s="129">
        <f t="shared" si="7"/>
        <v>0</v>
      </c>
      <c r="K114" s="117">
        <f t="shared" si="7"/>
        <v>0</v>
      </c>
      <c r="L114" s="118">
        <f t="shared" si="7"/>
        <v>0</v>
      </c>
    </row>
    <row r="115" spans="1:13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90</v>
      </c>
      <c r="H115" s="7">
        <v>82</v>
      </c>
      <c r="I115" s="115">
        <f t="shared" si="7"/>
        <v>0</v>
      </c>
      <c r="J115" s="127">
        <f t="shared" si="7"/>
        <v>0</v>
      </c>
      <c r="K115" s="116">
        <f t="shared" si="7"/>
        <v>0</v>
      </c>
      <c r="L115" s="115">
        <f t="shared" si="7"/>
        <v>0</v>
      </c>
    </row>
    <row r="116" spans="1:13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90</v>
      </c>
      <c r="H116" s="7">
        <v>83</v>
      </c>
      <c r="I116" s="115">
        <f>SUM(I117:I118)</f>
        <v>0</v>
      </c>
      <c r="J116" s="127">
        <f>SUM(J117:J118)</f>
        <v>0</v>
      </c>
      <c r="K116" s="116">
        <f>SUM(K117:K118)</f>
        <v>0</v>
      </c>
      <c r="L116" s="115">
        <f>SUM(L117:L118)</f>
        <v>0</v>
      </c>
    </row>
    <row r="117" spans="1:13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91</v>
      </c>
      <c r="H117" s="7">
        <v>84</v>
      </c>
      <c r="I117" s="121">
        <v>0</v>
      </c>
      <c r="J117" s="121">
        <v>0</v>
      </c>
      <c r="K117" s="121">
        <v>0</v>
      </c>
      <c r="L117" s="121">
        <v>0</v>
      </c>
    </row>
    <row r="118" spans="1:13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92</v>
      </c>
      <c r="H118" s="7">
        <v>85</v>
      </c>
      <c r="I118" s="119">
        <v>0</v>
      </c>
      <c r="J118" s="119">
        <v>0</v>
      </c>
      <c r="K118" s="119">
        <v>0</v>
      </c>
      <c r="L118" s="119">
        <v>0</v>
      </c>
    </row>
    <row r="119" spans="1:13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93</v>
      </c>
      <c r="H119" s="7">
        <v>86</v>
      </c>
      <c r="I119" s="115">
        <f t="shared" ref="I119:L121" si="8">I120</f>
        <v>0</v>
      </c>
      <c r="J119" s="127">
        <f t="shared" si="8"/>
        <v>0</v>
      </c>
      <c r="K119" s="116">
        <f t="shared" si="8"/>
        <v>0</v>
      </c>
      <c r="L119" s="115">
        <f t="shared" si="8"/>
        <v>0</v>
      </c>
      <c r="M119"/>
    </row>
    <row r="120" spans="1:13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93</v>
      </c>
      <c r="H120" s="7">
        <v>87</v>
      </c>
      <c r="I120" s="115">
        <f t="shared" si="8"/>
        <v>0</v>
      </c>
      <c r="J120" s="127">
        <f t="shared" si="8"/>
        <v>0</v>
      </c>
      <c r="K120" s="116">
        <f t="shared" si="8"/>
        <v>0</v>
      </c>
      <c r="L120" s="115">
        <f t="shared" si="8"/>
        <v>0</v>
      </c>
      <c r="M120"/>
    </row>
    <row r="121" spans="1:13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93</v>
      </c>
      <c r="H121" s="7">
        <v>88</v>
      </c>
      <c r="I121" s="130">
        <f t="shared" si="8"/>
        <v>0</v>
      </c>
      <c r="J121" s="131">
        <f t="shared" si="8"/>
        <v>0</v>
      </c>
      <c r="K121" s="132">
        <f t="shared" si="8"/>
        <v>0</v>
      </c>
      <c r="L121" s="130">
        <f t="shared" si="8"/>
        <v>0</v>
      </c>
      <c r="M121"/>
    </row>
    <row r="122" spans="1:13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93</v>
      </c>
      <c r="H122" s="7">
        <v>89</v>
      </c>
      <c r="I122" s="121">
        <v>0</v>
      </c>
      <c r="J122" s="121">
        <v>0</v>
      </c>
      <c r="K122" s="121">
        <v>0</v>
      </c>
      <c r="L122" s="121">
        <v>0</v>
      </c>
      <c r="M122"/>
    </row>
    <row r="123" spans="1:13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94</v>
      </c>
      <c r="H123" s="7">
        <v>90</v>
      </c>
      <c r="I123" s="122">
        <f t="shared" ref="I123:L125" si="9">I124</f>
        <v>0</v>
      </c>
      <c r="J123" s="128">
        <f t="shared" si="9"/>
        <v>0</v>
      </c>
      <c r="K123" s="123">
        <f t="shared" si="9"/>
        <v>0</v>
      </c>
      <c r="L123" s="122">
        <f t="shared" si="9"/>
        <v>0</v>
      </c>
      <c r="M123"/>
    </row>
    <row r="124" spans="1:13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94</v>
      </c>
      <c r="H124" s="7">
        <v>91</v>
      </c>
      <c r="I124" s="115">
        <f t="shared" si="9"/>
        <v>0</v>
      </c>
      <c r="J124" s="127">
        <f t="shared" si="9"/>
        <v>0</v>
      </c>
      <c r="K124" s="116">
        <f t="shared" si="9"/>
        <v>0</v>
      </c>
      <c r="L124" s="115">
        <f t="shared" si="9"/>
        <v>0</v>
      </c>
      <c r="M124"/>
    </row>
    <row r="125" spans="1:13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94</v>
      </c>
      <c r="H125" s="7">
        <v>92</v>
      </c>
      <c r="I125" s="115">
        <f t="shared" si="9"/>
        <v>0</v>
      </c>
      <c r="J125" s="127">
        <f t="shared" si="9"/>
        <v>0</v>
      </c>
      <c r="K125" s="116">
        <f t="shared" si="9"/>
        <v>0</v>
      </c>
      <c r="L125" s="115">
        <f t="shared" si="9"/>
        <v>0</v>
      </c>
      <c r="M125"/>
    </row>
    <row r="126" spans="1:13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94</v>
      </c>
      <c r="H126" s="7">
        <v>93</v>
      </c>
      <c r="I126" s="121">
        <v>0</v>
      </c>
      <c r="J126" s="121">
        <v>0</v>
      </c>
      <c r="K126" s="121">
        <v>0</v>
      </c>
      <c r="L126" s="121">
        <v>0</v>
      </c>
      <c r="M126"/>
    </row>
    <row r="127" spans="1:13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95</v>
      </c>
      <c r="H127" s="7">
        <v>94</v>
      </c>
      <c r="I127" s="122">
        <f t="shared" ref="I127:L129" si="10">I128</f>
        <v>0</v>
      </c>
      <c r="J127" s="128">
        <f t="shared" si="10"/>
        <v>0</v>
      </c>
      <c r="K127" s="123">
        <f t="shared" si="10"/>
        <v>0</v>
      </c>
      <c r="L127" s="122">
        <f t="shared" si="10"/>
        <v>0</v>
      </c>
      <c r="M127"/>
    </row>
    <row r="128" spans="1:13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95</v>
      </c>
      <c r="H128" s="7">
        <v>95</v>
      </c>
      <c r="I128" s="115">
        <f t="shared" si="10"/>
        <v>0</v>
      </c>
      <c r="J128" s="127">
        <f t="shared" si="10"/>
        <v>0</v>
      </c>
      <c r="K128" s="116">
        <f t="shared" si="10"/>
        <v>0</v>
      </c>
      <c r="L128" s="115">
        <f t="shared" si="10"/>
        <v>0</v>
      </c>
      <c r="M128"/>
    </row>
    <row r="129" spans="1:13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95</v>
      </c>
      <c r="H129" s="7">
        <v>96</v>
      </c>
      <c r="I129" s="115">
        <f t="shared" si="10"/>
        <v>0</v>
      </c>
      <c r="J129" s="127">
        <f t="shared" si="10"/>
        <v>0</v>
      </c>
      <c r="K129" s="116">
        <f t="shared" si="10"/>
        <v>0</v>
      </c>
      <c r="L129" s="115">
        <f t="shared" si="10"/>
        <v>0</v>
      </c>
      <c r="M129"/>
    </row>
    <row r="130" spans="1:13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95</v>
      </c>
      <c r="H130" s="7">
        <v>97</v>
      </c>
      <c r="I130" s="121">
        <v>0</v>
      </c>
      <c r="J130" s="121">
        <v>0</v>
      </c>
      <c r="K130" s="121">
        <v>0</v>
      </c>
      <c r="L130" s="121">
        <v>0</v>
      </c>
      <c r="M130"/>
    </row>
    <row r="131" spans="1:13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96</v>
      </c>
      <c r="H131" s="7">
        <v>98</v>
      </c>
      <c r="I131" s="124">
        <f t="shared" ref="I131:L133" si="11">I132</f>
        <v>0</v>
      </c>
      <c r="J131" s="133">
        <f t="shared" si="11"/>
        <v>0</v>
      </c>
      <c r="K131" s="125">
        <f t="shared" si="11"/>
        <v>0</v>
      </c>
      <c r="L131" s="124">
        <f t="shared" si="11"/>
        <v>0</v>
      </c>
      <c r="M131"/>
    </row>
    <row r="132" spans="1:13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96</v>
      </c>
      <c r="H132" s="7">
        <v>99</v>
      </c>
      <c r="I132" s="115">
        <f t="shared" si="11"/>
        <v>0</v>
      </c>
      <c r="J132" s="127">
        <f t="shared" si="11"/>
        <v>0</v>
      </c>
      <c r="K132" s="116">
        <f t="shared" si="11"/>
        <v>0</v>
      </c>
      <c r="L132" s="115">
        <f t="shared" si="11"/>
        <v>0</v>
      </c>
      <c r="M132"/>
    </row>
    <row r="133" spans="1:13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96</v>
      </c>
      <c r="H133" s="7">
        <v>100</v>
      </c>
      <c r="I133" s="115">
        <f t="shared" si="11"/>
        <v>0</v>
      </c>
      <c r="J133" s="127">
        <f t="shared" si="11"/>
        <v>0</v>
      </c>
      <c r="K133" s="116">
        <f t="shared" si="11"/>
        <v>0</v>
      </c>
      <c r="L133" s="115">
        <f t="shared" si="11"/>
        <v>0</v>
      </c>
      <c r="M133"/>
    </row>
    <row r="134" spans="1:13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97</v>
      </c>
      <c r="H134" s="7">
        <v>101</v>
      </c>
      <c r="I134" s="121">
        <v>0</v>
      </c>
      <c r="J134" s="121">
        <v>0</v>
      </c>
      <c r="K134" s="121">
        <v>0</v>
      </c>
      <c r="L134" s="121">
        <v>0</v>
      </c>
      <c r="M134"/>
    </row>
    <row r="135" spans="1:13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98</v>
      </c>
      <c r="H135" s="7">
        <v>102</v>
      </c>
      <c r="I135" s="116">
        <f t="shared" ref="I135:L137" si="12">I136</f>
        <v>0</v>
      </c>
      <c r="J135" s="115">
        <f t="shared" si="12"/>
        <v>0</v>
      </c>
      <c r="K135" s="115">
        <f t="shared" si="12"/>
        <v>0</v>
      </c>
      <c r="L135" s="115">
        <f t="shared" si="12"/>
        <v>0</v>
      </c>
      <c r="M135"/>
    </row>
    <row r="136" spans="1:13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98</v>
      </c>
      <c r="H136" s="90">
        <v>103</v>
      </c>
      <c r="I136" s="115">
        <f t="shared" si="12"/>
        <v>0</v>
      </c>
      <c r="J136" s="115">
        <f t="shared" si="12"/>
        <v>0</v>
      </c>
      <c r="K136" s="115">
        <f t="shared" si="12"/>
        <v>0</v>
      </c>
      <c r="L136" s="115">
        <f t="shared" si="12"/>
        <v>0</v>
      </c>
      <c r="M136"/>
    </row>
    <row r="137" spans="1:13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98</v>
      </c>
      <c r="H137" s="90">
        <v>104</v>
      </c>
      <c r="I137" s="115">
        <f t="shared" si="12"/>
        <v>0</v>
      </c>
      <c r="J137" s="115">
        <f t="shared" si="12"/>
        <v>0</v>
      </c>
      <c r="K137" s="115">
        <f t="shared" si="12"/>
        <v>0</v>
      </c>
      <c r="L137" s="115">
        <f t="shared" si="12"/>
        <v>0</v>
      </c>
      <c r="M137"/>
    </row>
    <row r="138" spans="1:13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98</v>
      </c>
      <c r="H138" s="90">
        <v>105</v>
      </c>
      <c r="I138" s="121">
        <v>0</v>
      </c>
      <c r="J138" s="134">
        <v>0</v>
      </c>
      <c r="K138" s="121">
        <v>0</v>
      </c>
      <c r="L138" s="121">
        <v>0</v>
      </c>
      <c r="M138"/>
    </row>
    <row r="139" spans="1:13" hidden="1">
      <c r="A139" s="83">
        <v>2</v>
      </c>
      <c r="B139" s="49">
        <v>7</v>
      </c>
      <c r="C139" s="49"/>
      <c r="D139" s="50"/>
      <c r="E139" s="50"/>
      <c r="F139" s="52"/>
      <c r="G139" s="51" t="s">
        <v>99</v>
      </c>
      <c r="H139" s="90">
        <v>106</v>
      </c>
      <c r="I139" s="116">
        <f>SUM(I140+I145+I153)</f>
        <v>0</v>
      </c>
      <c r="J139" s="127">
        <f>SUM(J140+J145+J153)</f>
        <v>0</v>
      </c>
      <c r="K139" s="116">
        <f>SUM(K140+K145+K153)</f>
        <v>0</v>
      </c>
      <c r="L139" s="115">
        <f>SUM(L140+L145+L153)</f>
        <v>0</v>
      </c>
    </row>
    <row r="140" spans="1:13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100</v>
      </c>
      <c r="H140" s="90">
        <v>107</v>
      </c>
      <c r="I140" s="116">
        <f t="shared" ref="I140:L141" si="13">I141</f>
        <v>0</v>
      </c>
      <c r="J140" s="127">
        <f t="shared" si="13"/>
        <v>0</v>
      </c>
      <c r="K140" s="116">
        <f t="shared" si="13"/>
        <v>0</v>
      </c>
      <c r="L140" s="115">
        <f t="shared" si="13"/>
        <v>0</v>
      </c>
    </row>
    <row r="141" spans="1:13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100</v>
      </c>
      <c r="H141" s="90">
        <v>108</v>
      </c>
      <c r="I141" s="116">
        <f t="shared" si="13"/>
        <v>0</v>
      </c>
      <c r="J141" s="127">
        <f t="shared" si="13"/>
        <v>0</v>
      </c>
      <c r="K141" s="116">
        <f t="shared" si="13"/>
        <v>0</v>
      </c>
      <c r="L141" s="115">
        <f t="shared" si="13"/>
        <v>0</v>
      </c>
    </row>
    <row r="142" spans="1:13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100</v>
      </c>
      <c r="H142" s="90">
        <v>109</v>
      </c>
      <c r="I142" s="116">
        <f>SUM(I143:I144)</f>
        <v>0</v>
      </c>
      <c r="J142" s="127">
        <f>SUM(J143:J144)</f>
        <v>0</v>
      </c>
      <c r="K142" s="116">
        <f>SUM(K143:K144)</f>
        <v>0</v>
      </c>
      <c r="L142" s="115">
        <f>SUM(L143:L144)</f>
        <v>0</v>
      </c>
    </row>
    <row r="143" spans="1:13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101</v>
      </c>
      <c r="H143" s="90">
        <v>110</v>
      </c>
      <c r="I143" s="135">
        <v>0</v>
      </c>
      <c r="J143" s="135">
        <v>0</v>
      </c>
      <c r="K143" s="135">
        <v>0</v>
      </c>
      <c r="L143" s="135">
        <v>0</v>
      </c>
    </row>
    <row r="144" spans="1:13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102</v>
      </c>
      <c r="H144" s="90">
        <v>111</v>
      </c>
      <c r="I144" s="120">
        <v>0</v>
      </c>
      <c r="J144" s="120">
        <v>0</v>
      </c>
      <c r="K144" s="120">
        <v>0</v>
      </c>
      <c r="L144" s="120">
        <v>0</v>
      </c>
    </row>
    <row r="145" spans="1:13" ht="25.5" hidden="1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103</v>
      </c>
      <c r="H145" s="90">
        <v>112</v>
      </c>
      <c r="I145" s="117">
        <f t="shared" ref="I145:L146" si="14">I146</f>
        <v>0</v>
      </c>
      <c r="J145" s="129">
        <f t="shared" si="14"/>
        <v>0</v>
      </c>
      <c r="K145" s="117">
        <f t="shared" si="14"/>
        <v>0</v>
      </c>
      <c r="L145" s="118">
        <f t="shared" si="14"/>
        <v>0</v>
      </c>
      <c r="M145"/>
    </row>
    <row r="146" spans="1:13" ht="25.5" hidden="1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104</v>
      </c>
      <c r="H146" s="90">
        <v>113</v>
      </c>
      <c r="I146" s="116">
        <f t="shared" si="14"/>
        <v>0</v>
      </c>
      <c r="J146" s="127">
        <f t="shared" si="14"/>
        <v>0</v>
      </c>
      <c r="K146" s="116">
        <f t="shared" si="14"/>
        <v>0</v>
      </c>
      <c r="L146" s="115">
        <f t="shared" si="14"/>
        <v>0</v>
      </c>
      <c r="M146"/>
    </row>
    <row r="147" spans="1:13" ht="25.5" hidden="1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104</v>
      </c>
      <c r="H147" s="90">
        <v>114</v>
      </c>
      <c r="I147" s="116">
        <f>SUM(I148:I149)</f>
        <v>0</v>
      </c>
      <c r="J147" s="127">
        <f>SUM(J148:J149)</f>
        <v>0</v>
      </c>
      <c r="K147" s="116">
        <f>SUM(K148:K149)</f>
        <v>0</v>
      </c>
      <c r="L147" s="115">
        <f>SUM(L148:L149)</f>
        <v>0</v>
      </c>
      <c r="M147"/>
    </row>
    <row r="148" spans="1:13" hidden="1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105</v>
      </c>
      <c r="H148" s="90">
        <v>115</v>
      </c>
      <c r="I148" s="120">
        <v>0</v>
      </c>
      <c r="J148" s="120">
        <v>0</v>
      </c>
      <c r="K148" s="120">
        <v>0</v>
      </c>
      <c r="L148" s="120">
        <v>0</v>
      </c>
    </row>
    <row r="149" spans="1:13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106</v>
      </c>
      <c r="H149" s="90">
        <v>116</v>
      </c>
      <c r="I149" s="120">
        <v>0</v>
      </c>
      <c r="J149" s="120">
        <v>0</v>
      </c>
      <c r="K149" s="120">
        <v>0</v>
      </c>
      <c r="L149" s="120">
        <v>0</v>
      </c>
    </row>
    <row r="150" spans="1:13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107</v>
      </c>
      <c r="H150" s="90">
        <v>117</v>
      </c>
      <c r="I150" s="116">
        <f>I151</f>
        <v>0</v>
      </c>
      <c r="J150" s="116">
        <f>J151</f>
        <v>0</v>
      </c>
      <c r="K150" s="116">
        <f>K151</f>
        <v>0</v>
      </c>
      <c r="L150" s="116">
        <f>L151</f>
        <v>0</v>
      </c>
    </row>
    <row r="151" spans="1:13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107</v>
      </c>
      <c r="H151" s="90">
        <v>118</v>
      </c>
      <c r="I151" s="116">
        <f>SUM(I152)</f>
        <v>0</v>
      </c>
      <c r="J151" s="116">
        <f>SUM(J152)</f>
        <v>0</v>
      </c>
      <c r="K151" s="116">
        <f>SUM(K152)</f>
        <v>0</v>
      </c>
      <c r="L151" s="116">
        <f>SUM(L152)</f>
        <v>0</v>
      </c>
    </row>
    <row r="152" spans="1:13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107</v>
      </c>
      <c r="H152" s="90">
        <v>119</v>
      </c>
      <c r="I152" s="120">
        <v>0</v>
      </c>
      <c r="J152" s="120">
        <v>0</v>
      </c>
      <c r="K152" s="120">
        <v>0</v>
      </c>
      <c r="L152" s="120">
        <v>0</v>
      </c>
    </row>
    <row r="153" spans="1:13" hidden="1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108</v>
      </c>
      <c r="H153" s="90">
        <v>120</v>
      </c>
      <c r="I153" s="116">
        <f t="shared" ref="I153:L154" si="15">I154</f>
        <v>0</v>
      </c>
      <c r="J153" s="127">
        <f t="shared" si="15"/>
        <v>0</v>
      </c>
      <c r="K153" s="116">
        <f t="shared" si="15"/>
        <v>0</v>
      </c>
      <c r="L153" s="115">
        <f t="shared" si="15"/>
        <v>0</v>
      </c>
    </row>
    <row r="154" spans="1:13" hidden="1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108</v>
      </c>
      <c r="H154" s="90">
        <v>121</v>
      </c>
      <c r="I154" s="125">
        <f t="shared" si="15"/>
        <v>0</v>
      </c>
      <c r="J154" s="133">
        <f t="shared" si="15"/>
        <v>0</v>
      </c>
      <c r="K154" s="125">
        <f t="shared" si="15"/>
        <v>0</v>
      </c>
      <c r="L154" s="124">
        <f t="shared" si="15"/>
        <v>0</v>
      </c>
    </row>
    <row r="155" spans="1:13" hidden="1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108</v>
      </c>
      <c r="H155" s="90">
        <v>122</v>
      </c>
      <c r="I155" s="116">
        <f>SUM(I156:I157)</f>
        <v>0</v>
      </c>
      <c r="J155" s="127">
        <f>SUM(J156:J157)</f>
        <v>0</v>
      </c>
      <c r="K155" s="116">
        <f>SUM(K156:K157)</f>
        <v>0</v>
      </c>
      <c r="L155" s="115">
        <f>SUM(L156:L157)</f>
        <v>0</v>
      </c>
    </row>
    <row r="156" spans="1:13" hidden="1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109</v>
      </c>
      <c r="H156" s="90">
        <v>123</v>
      </c>
      <c r="I156" s="135">
        <v>0</v>
      </c>
      <c r="J156" s="135">
        <v>0</v>
      </c>
      <c r="K156" s="135">
        <v>0</v>
      </c>
      <c r="L156" s="135">
        <v>0</v>
      </c>
    </row>
    <row r="157" spans="1:13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110</v>
      </c>
      <c r="H157" s="90">
        <v>124</v>
      </c>
      <c r="I157" s="120">
        <v>0</v>
      </c>
      <c r="J157" s="121">
        <v>0</v>
      </c>
      <c r="K157" s="121">
        <v>0</v>
      </c>
      <c r="L157" s="121">
        <v>0</v>
      </c>
    </row>
    <row r="158" spans="1:13" hidden="1">
      <c r="A158" s="83">
        <v>2</v>
      </c>
      <c r="B158" s="83">
        <v>8</v>
      </c>
      <c r="C158" s="49"/>
      <c r="D158" s="66"/>
      <c r="E158" s="54"/>
      <c r="F158" s="92"/>
      <c r="G158" s="59" t="s">
        <v>111</v>
      </c>
      <c r="H158" s="90">
        <v>125</v>
      </c>
      <c r="I158" s="123">
        <f>I159</f>
        <v>0</v>
      </c>
      <c r="J158" s="128">
        <f>J159</f>
        <v>0</v>
      </c>
      <c r="K158" s="123">
        <f>K159</f>
        <v>0</v>
      </c>
      <c r="L158" s="122">
        <f>L159</f>
        <v>0</v>
      </c>
    </row>
    <row r="159" spans="1:13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111</v>
      </c>
      <c r="H159" s="90">
        <v>126</v>
      </c>
      <c r="I159" s="123">
        <f>I160+I165</f>
        <v>0</v>
      </c>
      <c r="J159" s="128">
        <f>J160+J165</f>
        <v>0</v>
      </c>
      <c r="K159" s="123">
        <f>K160+K165</f>
        <v>0</v>
      </c>
      <c r="L159" s="122">
        <f>L160+L165</f>
        <v>0</v>
      </c>
    </row>
    <row r="160" spans="1:13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112</v>
      </c>
      <c r="H160" s="90">
        <v>127</v>
      </c>
      <c r="I160" s="116">
        <f>I161</f>
        <v>0</v>
      </c>
      <c r="J160" s="127">
        <f>J161</f>
        <v>0</v>
      </c>
      <c r="K160" s="116">
        <f>K161</f>
        <v>0</v>
      </c>
      <c r="L160" s="115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112</v>
      </c>
      <c r="H161" s="90">
        <v>128</v>
      </c>
      <c r="I161" s="123">
        <f>SUM(I162:I164)</f>
        <v>0</v>
      </c>
      <c r="J161" s="123">
        <f>SUM(J162:J164)</f>
        <v>0</v>
      </c>
      <c r="K161" s="123">
        <f>SUM(K162:K164)</f>
        <v>0</v>
      </c>
      <c r="L161" s="123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113</v>
      </c>
      <c r="H162" s="90">
        <v>129</v>
      </c>
      <c r="I162" s="120">
        <v>0</v>
      </c>
      <c r="J162" s="120">
        <v>0</v>
      </c>
      <c r="K162" s="120">
        <v>0</v>
      </c>
      <c r="L162" s="120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114</v>
      </c>
      <c r="H163" s="90">
        <v>130</v>
      </c>
      <c r="I163" s="136">
        <v>0</v>
      </c>
      <c r="J163" s="136">
        <v>0</v>
      </c>
      <c r="K163" s="136">
        <v>0</v>
      </c>
      <c r="L163" s="136">
        <v>0</v>
      </c>
      <c r="M163"/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115</v>
      </c>
      <c r="H164" s="90">
        <v>131</v>
      </c>
      <c r="I164" s="136">
        <v>0</v>
      </c>
      <c r="J164" s="137">
        <v>0</v>
      </c>
      <c r="K164" s="136">
        <v>0</v>
      </c>
      <c r="L164" s="126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116</v>
      </c>
      <c r="H165" s="90">
        <v>132</v>
      </c>
      <c r="I165" s="116">
        <f t="shared" ref="I165:L166" si="16">I166</f>
        <v>0</v>
      </c>
      <c r="J165" s="127">
        <f t="shared" si="16"/>
        <v>0</v>
      </c>
      <c r="K165" s="116">
        <f t="shared" si="16"/>
        <v>0</v>
      </c>
      <c r="L165" s="115">
        <f t="shared" si="16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116</v>
      </c>
      <c r="H166" s="90">
        <v>133</v>
      </c>
      <c r="I166" s="116">
        <f t="shared" si="16"/>
        <v>0</v>
      </c>
      <c r="J166" s="127">
        <f t="shared" si="16"/>
        <v>0</v>
      </c>
      <c r="K166" s="116">
        <f t="shared" si="16"/>
        <v>0</v>
      </c>
      <c r="L166" s="115">
        <f t="shared" si="16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116</v>
      </c>
      <c r="H167" s="90">
        <v>134</v>
      </c>
      <c r="I167" s="138">
        <v>0</v>
      </c>
      <c r="J167" s="121">
        <v>0</v>
      </c>
      <c r="K167" s="121">
        <v>0</v>
      </c>
      <c r="L167" s="121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117</v>
      </c>
      <c r="H168" s="90">
        <v>135</v>
      </c>
      <c r="I168" s="116">
        <f>I169+I173</f>
        <v>0</v>
      </c>
      <c r="J168" s="127">
        <f>J169+J173</f>
        <v>0</v>
      </c>
      <c r="K168" s="116">
        <f>K169+K173</f>
        <v>0</v>
      </c>
      <c r="L168" s="115">
        <f>L169+L173</f>
        <v>0</v>
      </c>
      <c r="M168"/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118</v>
      </c>
      <c r="H169" s="90">
        <v>136</v>
      </c>
      <c r="I169" s="116">
        <f t="shared" ref="I169:L171" si="17">I170</f>
        <v>0</v>
      </c>
      <c r="J169" s="127">
        <f t="shared" si="17"/>
        <v>0</v>
      </c>
      <c r="K169" s="116">
        <f t="shared" si="17"/>
        <v>0</v>
      </c>
      <c r="L169" s="115">
        <f t="shared" si="17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118</v>
      </c>
      <c r="H170" s="90">
        <v>137</v>
      </c>
      <c r="I170" s="123">
        <f t="shared" si="17"/>
        <v>0</v>
      </c>
      <c r="J170" s="128">
        <f t="shared" si="17"/>
        <v>0</v>
      </c>
      <c r="K170" s="123">
        <f t="shared" si="17"/>
        <v>0</v>
      </c>
      <c r="L170" s="122">
        <f t="shared" si="17"/>
        <v>0</v>
      </c>
      <c r="M170"/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118</v>
      </c>
      <c r="H171" s="90">
        <v>138</v>
      </c>
      <c r="I171" s="116">
        <f t="shared" si="17"/>
        <v>0</v>
      </c>
      <c r="J171" s="127">
        <f t="shared" si="17"/>
        <v>0</v>
      </c>
      <c r="K171" s="116">
        <f t="shared" si="17"/>
        <v>0</v>
      </c>
      <c r="L171" s="115">
        <f t="shared" si="17"/>
        <v>0</v>
      </c>
      <c r="M171"/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118</v>
      </c>
      <c r="H172" s="90">
        <v>139</v>
      </c>
      <c r="I172" s="135">
        <v>0</v>
      </c>
      <c r="J172" s="135">
        <v>0</v>
      </c>
      <c r="K172" s="135">
        <v>0</v>
      </c>
      <c r="L172" s="135">
        <v>0</v>
      </c>
      <c r="M172"/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119</v>
      </c>
      <c r="H173" s="90">
        <v>140</v>
      </c>
      <c r="I173" s="116">
        <f>SUM(I174+I179)</f>
        <v>0</v>
      </c>
      <c r="J173" s="116">
        <f>SUM(J174+J179)</f>
        <v>0</v>
      </c>
      <c r="K173" s="116">
        <f>SUM(K174+K179)</f>
        <v>0</v>
      </c>
      <c r="L173" s="116">
        <f>SUM(L174+L179)</f>
        <v>0</v>
      </c>
      <c r="M173"/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120</v>
      </c>
      <c r="H174" s="90">
        <v>141</v>
      </c>
      <c r="I174" s="123">
        <f>I175</f>
        <v>0</v>
      </c>
      <c r="J174" s="128">
        <f>J175</f>
        <v>0</v>
      </c>
      <c r="K174" s="123">
        <f>K175</f>
        <v>0</v>
      </c>
      <c r="L174" s="122">
        <f>L175</f>
        <v>0</v>
      </c>
      <c r="M174"/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120</v>
      </c>
      <c r="H175" s="90">
        <v>142</v>
      </c>
      <c r="I175" s="116">
        <f>SUM(I176:I178)</f>
        <v>0</v>
      </c>
      <c r="J175" s="127">
        <f>SUM(J176:J178)</f>
        <v>0</v>
      </c>
      <c r="K175" s="116">
        <f>SUM(K176:K178)</f>
        <v>0</v>
      </c>
      <c r="L175" s="115">
        <f>SUM(L176:L178)</f>
        <v>0</v>
      </c>
      <c r="M175"/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121</v>
      </c>
      <c r="H176" s="90">
        <v>143</v>
      </c>
      <c r="I176" s="136">
        <v>0</v>
      </c>
      <c r="J176" s="119">
        <v>0</v>
      </c>
      <c r="K176" s="119">
        <v>0</v>
      </c>
      <c r="L176" s="119">
        <v>0</v>
      </c>
      <c r="M176"/>
    </row>
    <row r="177" spans="1:13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122</v>
      </c>
      <c r="H177" s="90">
        <v>144</v>
      </c>
      <c r="I177" s="120">
        <v>0</v>
      </c>
      <c r="J177" s="139">
        <v>0</v>
      </c>
      <c r="K177" s="139">
        <v>0</v>
      </c>
      <c r="L177" s="139">
        <v>0</v>
      </c>
      <c r="M177"/>
    </row>
    <row r="178" spans="1:13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123</v>
      </c>
      <c r="H178" s="90">
        <v>145</v>
      </c>
      <c r="I178" s="120">
        <v>0</v>
      </c>
      <c r="J178" s="120">
        <v>0</v>
      </c>
      <c r="K178" s="120">
        <v>0</v>
      </c>
      <c r="L178" s="120">
        <v>0</v>
      </c>
      <c r="M178"/>
    </row>
    <row r="179" spans="1:13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124</v>
      </c>
      <c r="H179" s="90">
        <v>146</v>
      </c>
      <c r="I179" s="116">
        <f>I180</f>
        <v>0</v>
      </c>
      <c r="J179" s="127">
        <f>J180</f>
        <v>0</v>
      </c>
      <c r="K179" s="116">
        <f>K180</f>
        <v>0</v>
      </c>
      <c r="L179" s="115">
        <f>L180</f>
        <v>0</v>
      </c>
      <c r="M179"/>
    </row>
    <row r="180" spans="1:13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125</v>
      </c>
      <c r="H180" s="90">
        <v>147</v>
      </c>
      <c r="I180" s="123">
        <f>SUM(I181:I183)</f>
        <v>0</v>
      </c>
      <c r="J180" s="123">
        <f>SUM(J181:J183)</f>
        <v>0</v>
      </c>
      <c r="K180" s="123">
        <f>SUM(K181:K183)</f>
        <v>0</v>
      </c>
      <c r="L180" s="123">
        <f>SUM(L181:L183)</f>
        <v>0</v>
      </c>
      <c r="M180"/>
    </row>
    <row r="181" spans="1:13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126</v>
      </c>
      <c r="H181" s="90">
        <v>148</v>
      </c>
      <c r="I181" s="120">
        <v>0</v>
      </c>
      <c r="J181" s="119">
        <v>0</v>
      </c>
      <c r="K181" s="119">
        <v>0</v>
      </c>
      <c r="L181" s="119">
        <v>0</v>
      </c>
      <c r="M181"/>
    </row>
    <row r="182" spans="1:13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127</v>
      </c>
      <c r="H182" s="90">
        <v>149</v>
      </c>
      <c r="I182" s="119">
        <v>0</v>
      </c>
      <c r="J182" s="121">
        <v>0</v>
      </c>
      <c r="K182" s="121">
        <v>0</v>
      </c>
      <c r="L182" s="121">
        <v>0</v>
      </c>
      <c r="M182"/>
    </row>
    <row r="183" spans="1:13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128</v>
      </c>
      <c r="H183" s="90">
        <v>150</v>
      </c>
      <c r="I183" s="139">
        <v>0</v>
      </c>
      <c r="J183" s="139">
        <v>0</v>
      </c>
      <c r="K183" s="139">
        <v>0</v>
      </c>
      <c r="L183" s="139">
        <v>0</v>
      </c>
      <c r="M183"/>
    </row>
    <row r="184" spans="1:13" ht="56.25" customHeight="1">
      <c r="A184" s="49">
        <v>3</v>
      </c>
      <c r="B184" s="51"/>
      <c r="C184" s="49"/>
      <c r="D184" s="50"/>
      <c r="E184" s="50"/>
      <c r="F184" s="52"/>
      <c r="G184" s="88" t="s">
        <v>129</v>
      </c>
      <c r="H184" s="90">
        <v>151</v>
      </c>
      <c r="I184" s="115">
        <f>SUM(I185+I238+I303)</f>
        <v>22100</v>
      </c>
      <c r="J184" s="127">
        <f>SUM(J185+J238+J303)</f>
        <v>22100</v>
      </c>
      <c r="K184" s="116">
        <f>SUM(K185+K238+K303)</f>
        <v>22100</v>
      </c>
      <c r="L184" s="115">
        <f>SUM(L185+L238+L303)</f>
        <v>22100</v>
      </c>
      <c r="M184"/>
    </row>
    <row r="185" spans="1:13" ht="25.5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130</v>
      </c>
      <c r="H185" s="90">
        <v>152</v>
      </c>
      <c r="I185" s="115">
        <f>SUM(I186+I209+I216+I228+I232)</f>
        <v>22100</v>
      </c>
      <c r="J185" s="122">
        <f>SUM(J186+J209+J216+J228+J232)</f>
        <v>22100</v>
      </c>
      <c r="K185" s="122">
        <f>SUM(K186+K209+K216+K228+K232)</f>
        <v>22100</v>
      </c>
      <c r="L185" s="122">
        <f>SUM(L186+L209+L216+L228+L232)</f>
        <v>22100</v>
      </c>
      <c r="M185"/>
    </row>
    <row r="186" spans="1:13" ht="25.5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131</v>
      </c>
      <c r="H186" s="90">
        <v>153</v>
      </c>
      <c r="I186" s="122">
        <f>SUM(I187+I190+I195+I201+I206)</f>
        <v>22100</v>
      </c>
      <c r="J186" s="127">
        <f>SUM(J187+J190+J195+J201+J206)</f>
        <v>22100</v>
      </c>
      <c r="K186" s="116">
        <f>SUM(K187+K190+K195+K201+K206)</f>
        <v>22100</v>
      </c>
      <c r="L186" s="115">
        <f>SUM(L187+L190+L195+L201+L206)</f>
        <v>22100</v>
      </c>
      <c r="M186"/>
    </row>
    <row r="187" spans="1:13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132</v>
      </c>
      <c r="H187" s="90">
        <v>154</v>
      </c>
      <c r="I187" s="115">
        <f t="shared" ref="I187:L188" si="18">I188</f>
        <v>0</v>
      </c>
      <c r="J187" s="128">
        <f t="shared" si="18"/>
        <v>0</v>
      </c>
      <c r="K187" s="123">
        <f t="shared" si="18"/>
        <v>0</v>
      </c>
      <c r="L187" s="122">
        <f t="shared" si="18"/>
        <v>0</v>
      </c>
    </row>
    <row r="188" spans="1:13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132</v>
      </c>
      <c r="H188" s="90">
        <v>155</v>
      </c>
      <c r="I188" s="122">
        <f t="shared" si="18"/>
        <v>0</v>
      </c>
      <c r="J188" s="115">
        <f t="shared" si="18"/>
        <v>0</v>
      </c>
      <c r="K188" s="115">
        <f t="shared" si="18"/>
        <v>0</v>
      </c>
      <c r="L188" s="115">
        <f t="shared" si="18"/>
        <v>0</v>
      </c>
    </row>
    <row r="189" spans="1:13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132</v>
      </c>
      <c r="H189" s="90">
        <v>156</v>
      </c>
      <c r="I189" s="121">
        <v>0</v>
      </c>
      <c r="J189" s="121">
        <v>0</v>
      </c>
      <c r="K189" s="121">
        <v>0</v>
      </c>
      <c r="L189" s="121">
        <v>0</v>
      </c>
    </row>
    <row r="190" spans="1:13" hidden="1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133</v>
      </c>
      <c r="H190" s="90">
        <v>157</v>
      </c>
      <c r="I190" s="122">
        <f>I191</f>
        <v>0</v>
      </c>
      <c r="J190" s="128">
        <f>J191</f>
        <v>0</v>
      </c>
      <c r="K190" s="123">
        <f>K191</f>
        <v>0</v>
      </c>
      <c r="L190" s="122">
        <f>L191</f>
        <v>0</v>
      </c>
    </row>
    <row r="191" spans="1:13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133</v>
      </c>
      <c r="H191" s="90">
        <v>158</v>
      </c>
      <c r="I191" s="115">
        <f>SUM(I192:I194)</f>
        <v>0</v>
      </c>
      <c r="J191" s="127">
        <f>SUM(J192:J194)</f>
        <v>0</v>
      </c>
      <c r="K191" s="116">
        <f>SUM(K192:K194)</f>
        <v>0</v>
      </c>
      <c r="L191" s="115">
        <f>SUM(L192:L194)</f>
        <v>0</v>
      </c>
    </row>
    <row r="192" spans="1:13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134</v>
      </c>
      <c r="H192" s="90">
        <v>159</v>
      </c>
      <c r="I192" s="119">
        <v>0</v>
      </c>
      <c r="J192" s="119">
        <v>0</v>
      </c>
      <c r="K192" s="119">
        <v>0</v>
      </c>
      <c r="L192" s="139">
        <v>0</v>
      </c>
    </row>
    <row r="193" spans="1:13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135</v>
      </c>
      <c r="H193" s="90">
        <v>160</v>
      </c>
      <c r="I193" s="121">
        <v>0</v>
      </c>
      <c r="J193" s="121">
        <v>0</v>
      </c>
      <c r="K193" s="121">
        <v>0</v>
      </c>
      <c r="L193" s="121">
        <v>0</v>
      </c>
    </row>
    <row r="194" spans="1:13" ht="25.5" hidden="1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136</v>
      </c>
      <c r="H194" s="90">
        <v>161</v>
      </c>
      <c r="I194" s="119">
        <v>0</v>
      </c>
      <c r="J194" s="119">
        <v>0</v>
      </c>
      <c r="K194" s="119">
        <v>0</v>
      </c>
      <c r="L194" s="139">
        <v>0</v>
      </c>
      <c r="M194"/>
    </row>
    <row r="195" spans="1:13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137</v>
      </c>
      <c r="H195" s="90">
        <v>162</v>
      </c>
      <c r="I195" s="115">
        <f>I196</f>
        <v>21414</v>
      </c>
      <c r="J195" s="127">
        <f>J196</f>
        <v>21414</v>
      </c>
      <c r="K195" s="116">
        <f>K196</f>
        <v>21414</v>
      </c>
      <c r="L195" s="115">
        <f>L196</f>
        <v>21414</v>
      </c>
    </row>
    <row r="196" spans="1:13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137</v>
      </c>
      <c r="H196" s="90">
        <v>163</v>
      </c>
      <c r="I196" s="115">
        <f>SUM(I197:I200)</f>
        <v>21414</v>
      </c>
      <c r="J196" s="115">
        <f>SUM(J197:J200)</f>
        <v>21414</v>
      </c>
      <c r="K196" s="115">
        <f>SUM(K197:K200)</f>
        <v>21414</v>
      </c>
      <c r="L196" s="115">
        <f>SUM(L197:L200)</f>
        <v>21414</v>
      </c>
    </row>
    <row r="197" spans="1:13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138</v>
      </c>
      <c r="H197" s="90">
        <v>164</v>
      </c>
      <c r="I197" s="121">
        <v>0</v>
      </c>
      <c r="J197" s="121">
        <v>0</v>
      </c>
      <c r="K197" s="121">
        <v>0</v>
      </c>
      <c r="L197" s="139">
        <v>0</v>
      </c>
    </row>
    <row r="198" spans="1:13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139</v>
      </c>
      <c r="H198" s="90">
        <v>165</v>
      </c>
      <c r="I198" s="119">
        <v>10000</v>
      </c>
      <c r="J198" s="121">
        <v>10000</v>
      </c>
      <c r="K198" s="121">
        <v>10000</v>
      </c>
      <c r="L198" s="121">
        <v>10000</v>
      </c>
    </row>
    <row r="199" spans="1:13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140</v>
      </c>
      <c r="H199" s="90">
        <v>166</v>
      </c>
      <c r="I199" s="119">
        <v>0</v>
      </c>
      <c r="J199" s="126">
        <v>0</v>
      </c>
      <c r="K199" s="126">
        <v>0</v>
      </c>
      <c r="L199" s="126">
        <v>0</v>
      </c>
    </row>
    <row r="200" spans="1:13" ht="26.25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141</v>
      </c>
      <c r="H200" s="90">
        <v>167</v>
      </c>
      <c r="I200" s="140">
        <v>11414</v>
      </c>
      <c r="J200" s="141">
        <v>11414</v>
      </c>
      <c r="K200" s="121">
        <v>11414</v>
      </c>
      <c r="L200" s="121">
        <v>11414</v>
      </c>
      <c r="M200"/>
    </row>
    <row r="201" spans="1:13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142</v>
      </c>
      <c r="H201" s="90">
        <v>168</v>
      </c>
      <c r="I201" s="115">
        <f>I202</f>
        <v>0</v>
      </c>
      <c r="J201" s="129">
        <f>J202</f>
        <v>0</v>
      </c>
      <c r="K201" s="117">
        <f>K202</f>
        <v>0</v>
      </c>
      <c r="L201" s="118">
        <f>L202</f>
        <v>0</v>
      </c>
    </row>
    <row r="202" spans="1:13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142</v>
      </c>
      <c r="H202" s="90">
        <v>169</v>
      </c>
      <c r="I202" s="122">
        <f>SUM(I203:I205)</f>
        <v>0</v>
      </c>
      <c r="J202" s="127">
        <f>SUM(J203:J205)</f>
        <v>0</v>
      </c>
      <c r="K202" s="116">
        <f>SUM(K203:K205)</f>
        <v>0</v>
      </c>
      <c r="L202" s="115">
        <f>SUM(L203:L205)</f>
        <v>0</v>
      </c>
    </row>
    <row r="203" spans="1:13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143</v>
      </c>
      <c r="H203" s="90">
        <v>170</v>
      </c>
      <c r="I203" s="121">
        <v>0</v>
      </c>
      <c r="J203" s="121">
        <v>0</v>
      </c>
      <c r="K203" s="121">
        <v>0</v>
      </c>
      <c r="L203" s="139">
        <v>0</v>
      </c>
    </row>
    <row r="204" spans="1:13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144</v>
      </c>
      <c r="H204" s="90">
        <v>171</v>
      </c>
      <c r="I204" s="119">
        <v>0</v>
      </c>
      <c r="J204" s="119">
        <v>0</v>
      </c>
      <c r="K204" s="120">
        <v>0</v>
      </c>
      <c r="L204" s="121">
        <v>0</v>
      </c>
      <c r="M204"/>
    </row>
    <row r="205" spans="1:13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145</v>
      </c>
      <c r="H205" s="90">
        <v>172</v>
      </c>
      <c r="I205" s="119">
        <v>0</v>
      </c>
      <c r="J205" s="119">
        <v>0</v>
      </c>
      <c r="K205" s="119">
        <v>0</v>
      </c>
      <c r="L205" s="121">
        <v>0</v>
      </c>
    </row>
    <row r="206" spans="1:13" ht="25.5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146</v>
      </c>
      <c r="H206" s="90">
        <v>173</v>
      </c>
      <c r="I206" s="115">
        <f t="shared" ref="I206:L207" si="19">I207</f>
        <v>686</v>
      </c>
      <c r="J206" s="127">
        <f t="shared" si="19"/>
        <v>686</v>
      </c>
      <c r="K206" s="116">
        <f t="shared" si="19"/>
        <v>686</v>
      </c>
      <c r="L206" s="115">
        <f t="shared" si="19"/>
        <v>686</v>
      </c>
      <c r="M206"/>
    </row>
    <row r="207" spans="1:13" ht="25.5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146</v>
      </c>
      <c r="H207" s="90">
        <v>174</v>
      </c>
      <c r="I207" s="116">
        <f t="shared" si="19"/>
        <v>686</v>
      </c>
      <c r="J207" s="116">
        <f t="shared" si="19"/>
        <v>686</v>
      </c>
      <c r="K207" s="116">
        <f t="shared" si="19"/>
        <v>686</v>
      </c>
      <c r="L207" s="116">
        <f t="shared" si="19"/>
        <v>686</v>
      </c>
      <c r="M207"/>
    </row>
    <row r="208" spans="1:13" ht="25.5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146</v>
      </c>
      <c r="H208" s="90">
        <v>175</v>
      </c>
      <c r="I208" s="119">
        <v>686</v>
      </c>
      <c r="J208" s="121">
        <v>686</v>
      </c>
      <c r="K208" s="121">
        <v>686</v>
      </c>
      <c r="L208" s="121">
        <v>686</v>
      </c>
      <c r="M208"/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147</v>
      </c>
      <c r="H209" s="90">
        <v>176</v>
      </c>
      <c r="I209" s="115">
        <f t="shared" ref="I209:L210" si="20">I210</f>
        <v>0</v>
      </c>
      <c r="J209" s="129">
        <f t="shared" si="20"/>
        <v>0</v>
      </c>
      <c r="K209" s="117">
        <f t="shared" si="20"/>
        <v>0</v>
      </c>
      <c r="L209" s="118">
        <f t="shared" si="20"/>
        <v>0</v>
      </c>
      <c r="M209"/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147</v>
      </c>
      <c r="H210" s="90">
        <v>177</v>
      </c>
      <c r="I210" s="122">
        <f t="shared" si="20"/>
        <v>0</v>
      </c>
      <c r="J210" s="127">
        <f t="shared" si="20"/>
        <v>0</v>
      </c>
      <c r="K210" s="116">
        <f t="shared" si="20"/>
        <v>0</v>
      </c>
      <c r="L210" s="115">
        <f t="shared" si="20"/>
        <v>0</v>
      </c>
      <c r="M210"/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147</v>
      </c>
      <c r="H211" s="90">
        <v>178</v>
      </c>
      <c r="I211" s="115">
        <f>SUM(I212:I215)</f>
        <v>0</v>
      </c>
      <c r="J211" s="128">
        <f>SUM(J212:J215)</f>
        <v>0</v>
      </c>
      <c r="K211" s="123">
        <f>SUM(K212:K215)</f>
        <v>0</v>
      </c>
      <c r="L211" s="122">
        <f>SUM(L212:L215)</f>
        <v>0</v>
      </c>
      <c r="M211"/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148</v>
      </c>
      <c r="H212" s="90">
        <v>179</v>
      </c>
      <c r="I212" s="121">
        <v>0</v>
      </c>
      <c r="J212" s="121">
        <v>0</v>
      </c>
      <c r="K212" s="121">
        <v>0</v>
      </c>
      <c r="L212" s="121">
        <v>0</v>
      </c>
      <c r="M212"/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149</v>
      </c>
      <c r="H213" s="90">
        <v>180</v>
      </c>
      <c r="I213" s="121">
        <v>0</v>
      </c>
      <c r="J213" s="121">
        <v>0</v>
      </c>
      <c r="K213" s="121">
        <v>0</v>
      </c>
      <c r="L213" s="121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150</v>
      </c>
      <c r="H214" s="90">
        <v>181</v>
      </c>
      <c r="I214" s="121">
        <v>0</v>
      </c>
      <c r="J214" s="121">
        <v>0</v>
      </c>
      <c r="K214" s="121">
        <v>0</v>
      </c>
      <c r="L214" s="121">
        <v>0</v>
      </c>
      <c r="M214"/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151</v>
      </c>
      <c r="H215" s="90">
        <v>182</v>
      </c>
      <c r="I215" s="121">
        <v>0</v>
      </c>
      <c r="J215" s="121">
        <v>0</v>
      </c>
      <c r="K215" s="121">
        <v>0</v>
      </c>
      <c r="L215" s="139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152</v>
      </c>
      <c r="H216" s="90">
        <v>183</v>
      </c>
      <c r="I216" s="115">
        <f>SUM(I217+I220)</f>
        <v>0</v>
      </c>
      <c r="J216" s="127">
        <f>SUM(J217+J220)</f>
        <v>0</v>
      </c>
      <c r="K216" s="116">
        <f>SUM(K217+K220)</f>
        <v>0</v>
      </c>
      <c r="L216" s="115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153</v>
      </c>
      <c r="H217" s="90">
        <v>184</v>
      </c>
      <c r="I217" s="122">
        <f t="shared" ref="I217:L218" si="21">I218</f>
        <v>0</v>
      </c>
      <c r="J217" s="128">
        <f t="shared" si="21"/>
        <v>0</v>
      </c>
      <c r="K217" s="123">
        <f t="shared" si="21"/>
        <v>0</v>
      </c>
      <c r="L217" s="122">
        <f t="shared" si="21"/>
        <v>0</v>
      </c>
      <c r="M217"/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153</v>
      </c>
      <c r="H218" s="90">
        <v>185</v>
      </c>
      <c r="I218" s="115">
        <f t="shared" si="21"/>
        <v>0</v>
      </c>
      <c r="J218" s="127">
        <f t="shared" si="21"/>
        <v>0</v>
      </c>
      <c r="K218" s="116">
        <f t="shared" si="21"/>
        <v>0</v>
      </c>
      <c r="L218" s="115">
        <f t="shared" si="21"/>
        <v>0</v>
      </c>
      <c r="M218"/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153</v>
      </c>
      <c r="H219" s="90">
        <v>186</v>
      </c>
      <c r="I219" s="139">
        <v>0</v>
      </c>
      <c r="J219" s="139">
        <v>0</v>
      </c>
      <c r="K219" s="139">
        <v>0</v>
      </c>
      <c r="L219" s="139">
        <v>0</v>
      </c>
      <c r="M219"/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154</v>
      </c>
      <c r="H220" s="90">
        <v>187</v>
      </c>
      <c r="I220" s="115">
        <f>I221</f>
        <v>0</v>
      </c>
      <c r="J220" s="127">
        <f>J221</f>
        <v>0</v>
      </c>
      <c r="K220" s="116">
        <f>K221</f>
        <v>0</v>
      </c>
      <c r="L220" s="115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154</v>
      </c>
      <c r="H221" s="90">
        <v>188</v>
      </c>
      <c r="I221" s="115">
        <f>SUM(I222:I227)</f>
        <v>0</v>
      </c>
      <c r="J221" s="115">
        <f>SUM(J222:J227)</f>
        <v>0</v>
      </c>
      <c r="K221" s="115">
        <f>SUM(K222:K227)</f>
        <v>0</v>
      </c>
      <c r="L221" s="115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155</v>
      </c>
      <c r="H222" s="90">
        <v>189</v>
      </c>
      <c r="I222" s="121">
        <v>0</v>
      </c>
      <c r="J222" s="121">
        <v>0</v>
      </c>
      <c r="K222" s="121">
        <v>0</v>
      </c>
      <c r="L222" s="139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156</v>
      </c>
      <c r="H223" s="90">
        <v>190</v>
      </c>
      <c r="I223" s="121">
        <v>0</v>
      </c>
      <c r="J223" s="121">
        <v>0</v>
      </c>
      <c r="K223" s="121">
        <v>0</v>
      </c>
      <c r="L223" s="121">
        <v>0</v>
      </c>
      <c r="M223"/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157</v>
      </c>
      <c r="H224" s="90">
        <v>191</v>
      </c>
      <c r="I224" s="121">
        <v>0</v>
      </c>
      <c r="J224" s="121">
        <v>0</v>
      </c>
      <c r="K224" s="121">
        <v>0</v>
      </c>
      <c r="L224" s="121">
        <v>0</v>
      </c>
    </row>
    <row r="225" spans="1:13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158</v>
      </c>
      <c r="H225" s="90">
        <v>192</v>
      </c>
      <c r="I225" s="121">
        <v>0</v>
      </c>
      <c r="J225" s="121">
        <v>0</v>
      </c>
      <c r="K225" s="121">
        <v>0</v>
      </c>
      <c r="L225" s="139">
        <v>0</v>
      </c>
      <c r="M225"/>
    </row>
    <row r="226" spans="1:13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159</v>
      </c>
      <c r="H226" s="90">
        <v>193</v>
      </c>
      <c r="I226" s="121">
        <v>0</v>
      </c>
      <c r="J226" s="121">
        <v>0</v>
      </c>
      <c r="K226" s="121">
        <v>0</v>
      </c>
      <c r="L226" s="121">
        <v>0</v>
      </c>
    </row>
    <row r="227" spans="1:13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154</v>
      </c>
      <c r="H227" s="90">
        <v>194</v>
      </c>
      <c r="I227" s="121">
        <v>0</v>
      </c>
      <c r="J227" s="121">
        <v>0</v>
      </c>
      <c r="K227" s="121">
        <v>0</v>
      </c>
      <c r="L227" s="139">
        <v>0</v>
      </c>
    </row>
    <row r="228" spans="1:13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160</v>
      </c>
      <c r="H228" s="90">
        <v>195</v>
      </c>
      <c r="I228" s="122">
        <f t="shared" ref="I228:L230" si="22">I229</f>
        <v>0</v>
      </c>
      <c r="J228" s="128">
        <f t="shared" si="22"/>
        <v>0</v>
      </c>
      <c r="K228" s="123">
        <f t="shared" si="22"/>
        <v>0</v>
      </c>
      <c r="L228" s="123">
        <f t="shared" si="22"/>
        <v>0</v>
      </c>
      <c r="M228"/>
    </row>
    <row r="229" spans="1:13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160</v>
      </c>
      <c r="H229" s="90">
        <v>196</v>
      </c>
      <c r="I229" s="124">
        <f t="shared" si="22"/>
        <v>0</v>
      </c>
      <c r="J229" s="133">
        <f t="shared" si="22"/>
        <v>0</v>
      </c>
      <c r="K229" s="125">
        <f t="shared" si="22"/>
        <v>0</v>
      </c>
      <c r="L229" s="125">
        <f t="shared" si="22"/>
        <v>0</v>
      </c>
      <c r="M229"/>
    </row>
    <row r="230" spans="1:13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161</v>
      </c>
      <c r="H230" s="90">
        <v>197</v>
      </c>
      <c r="I230" s="115">
        <f t="shared" si="22"/>
        <v>0</v>
      </c>
      <c r="J230" s="127">
        <f t="shared" si="22"/>
        <v>0</v>
      </c>
      <c r="K230" s="116">
        <f t="shared" si="22"/>
        <v>0</v>
      </c>
      <c r="L230" s="116">
        <f t="shared" si="22"/>
        <v>0</v>
      </c>
      <c r="M230"/>
    </row>
    <row r="231" spans="1:13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161</v>
      </c>
      <c r="H231" s="90">
        <v>198</v>
      </c>
      <c r="I231" s="121">
        <v>0</v>
      </c>
      <c r="J231" s="121">
        <v>0</v>
      </c>
      <c r="K231" s="121">
        <v>0</v>
      </c>
      <c r="L231" s="121">
        <v>0</v>
      </c>
      <c r="M231"/>
    </row>
    <row r="232" spans="1:13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162</v>
      </c>
      <c r="H232" s="90">
        <v>199</v>
      </c>
      <c r="I232" s="115">
        <f t="shared" ref="I232:L233" si="23">I233</f>
        <v>0</v>
      </c>
      <c r="J232" s="115">
        <f t="shared" si="23"/>
        <v>0</v>
      </c>
      <c r="K232" s="115">
        <f t="shared" si="23"/>
        <v>0</v>
      </c>
      <c r="L232" s="115">
        <f t="shared" si="23"/>
        <v>0</v>
      </c>
      <c r="M232"/>
    </row>
    <row r="233" spans="1:13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162</v>
      </c>
      <c r="H233" s="90">
        <v>200</v>
      </c>
      <c r="I233" s="115">
        <f t="shared" si="23"/>
        <v>0</v>
      </c>
      <c r="J233" s="115">
        <f t="shared" si="23"/>
        <v>0</v>
      </c>
      <c r="K233" s="115">
        <f t="shared" si="23"/>
        <v>0</v>
      </c>
      <c r="L233" s="115">
        <f t="shared" si="23"/>
        <v>0</v>
      </c>
      <c r="M233"/>
    </row>
    <row r="234" spans="1:13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162</v>
      </c>
      <c r="H234" s="90">
        <v>201</v>
      </c>
      <c r="I234" s="115">
        <f>SUM(I235:I237)</f>
        <v>0</v>
      </c>
      <c r="J234" s="115">
        <f>SUM(J235:J237)</f>
        <v>0</v>
      </c>
      <c r="K234" s="115">
        <f>SUM(K235:K237)</f>
        <v>0</v>
      </c>
      <c r="L234" s="115">
        <f>SUM(L235:L237)</f>
        <v>0</v>
      </c>
      <c r="M234"/>
    </row>
    <row r="235" spans="1:13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163</v>
      </c>
      <c r="H235" s="90">
        <v>202</v>
      </c>
      <c r="I235" s="121">
        <v>0</v>
      </c>
      <c r="J235" s="121">
        <v>0</v>
      </c>
      <c r="K235" s="121">
        <v>0</v>
      </c>
      <c r="L235" s="121">
        <v>0</v>
      </c>
    </row>
    <row r="236" spans="1:13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164</v>
      </c>
      <c r="H236" s="90">
        <v>203</v>
      </c>
      <c r="I236" s="121">
        <v>0</v>
      </c>
      <c r="J236" s="121">
        <v>0</v>
      </c>
      <c r="K236" s="121">
        <v>0</v>
      </c>
      <c r="L236" s="121">
        <v>0</v>
      </c>
    </row>
    <row r="237" spans="1:13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165</v>
      </c>
      <c r="H237" s="90">
        <v>204</v>
      </c>
      <c r="I237" s="121">
        <v>0</v>
      </c>
      <c r="J237" s="121">
        <v>0</v>
      </c>
      <c r="K237" s="121">
        <v>0</v>
      </c>
      <c r="L237" s="121">
        <v>0</v>
      </c>
      <c r="M237"/>
    </row>
    <row r="238" spans="1:13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166</v>
      </c>
      <c r="H238" s="90">
        <v>205</v>
      </c>
      <c r="I238" s="115">
        <f>SUM(I239+I271)</f>
        <v>0</v>
      </c>
      <c r="J238" s="127">
        <f>SUM(J239+J271)</f>
        <v>0</v>
      </c>
      <c r="K238" s="116">
        <f>SUM(K239+K271)</f>
        <v>0</v>
      </c>
      <c r="L238" s="116">
        <f>SUM(L239+L271)</f>
        <v>0</v>
      </c>
      <c r="M238"/>
    </row>
    <row r="239" spans="1:13" ht="38.2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167</v>
      </c>
      <c r="H239" s="90">
        <v>206</v>
      </c>
      <c r="I239" s="124">
        <f>SUM(I240+I249+I253+I257+I261+I264+I267)</f>
        <v>0</v>
      </c>
      <c r="J239" s="133">
        <f>SUM(J240+J249+J253+J257+J261+J264+J267)</f>
        <v>0</v>
      </c>
      <c r="K239" s="125">
        <f>SUM(K240+K249+K253+K257+K261+K264+K267)</f>
        <v>0</v>
      </c>
      <c r="L239" s="125">
        <f>SUM(L240+L249+L253+L257+L261+L264+L267)</f>
        <v>0</v>
      </c>
      <c r="M239"/>
    </row>
    <row r="240" spans="1:13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168</v>
      </c>
      <c r="H240" s="90">
        <v>207</v>
      </c>
      <c r="I240" s="124">
        <f>I241</f>
        <v>0</v>
      </c>
      <c r="J240" s="124">
        <f>J241</f>
        <v>0</v>
      </c>
      <c r="K240" s="124">
        <f>K241</f>
        <v>0</v>
      </c>
      <c r="L240" s="124">
        <f>L241</f>
        <v>0</v>
      </c>
    </row>
    <row r="241" spans="1:13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169</v>
      </c>
      <c r="H241" s="90">
        <v>208</v>
      </c>
      <c r="I241" s="115">
        <f>SUM(I242:I242)</f>
        <v>0</v>
      </c>
      <c r="J241" s="127">
        <f>SUM(J242:J242)</f>
        <v>0</v>
      </c>
      <c r="K241" s="116">
        <f>SUM(K242:K242)</f>
        <v>0</v>
      </c>
      <c r="L241" s="116">
        <f>SUM(L242:L242)</f>
        <v>0</v>
      </c>
    </row>
    <row r="242" spans="1:13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169</v>
      </c>
      <c r="H242" s="90">
        <v>209</v>
      </c>
      <c r="I242" s="121">
        <v>0</v>
      </c>
      <c r="J242" s="121">
        <v>0</v>
      </c>
      <c r="K242" s="121">
        <v>0</v>
      </c>
      <c r="L242" s="121">
        <v>0</v>
      </c>
    </row>
    <row r="243" spans="1:13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170</v>
      </c>
      <c r="H243" s="90">
        <v>210</v>
      </c>
      <c r="I243" s="115">
        <f>SUM(I244:I245)</f>
        <v>0</v>
      </c>
      <c r="J243" s="115">
        <f>SUM(J244:J245)</f>
        <v>0</v>
      </c>
      <c r="K243" s="115">
        <f>SUM(K244:K245)</f>
        <v>0</v>
      </c>
      <c r="L243" s="115">
        <f>SUM(L244:L245)</f>
        <v>0</v>
      </c>
    </row>
    <row r="244" spans="1:13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171</v>
      </c>
      <c r="H244" s="90">
        <v>211</v>
      </c>
      <c r="I244" s="121">
        <v>0</v>
      </c>
      <c r="J244" s="121">
        <v>0</v>
      </c>
      <c r="K244" s="121">
        <v>0</v>
      </c>
      <c r="L244" s="121">
        <v>0</v>
      </c>
    </row>
    <row r="245" spans="1:13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172</v>
      </c>
      <c r="H245" s="90">
        <v>212</v>
      </c>
      <c r="I245" s="121">
        <v>0</v>
      </c>
      <c r="J245" s="121">
        <v>0</v>
      </c>
      <c r="K245" s="121">
        <v>0</v>
      </c>
      <c r="L245" s="121">
        <v>0</v>
      </c>
    </row>
    <row r="246" spans="1:13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173</v>
      </c>
      <c r="H246" s="90">
        <v>213</v>
      </c>
      <c r="I246" s="115">
        <f>SUM(I247:I248)</f>
        <v>0</v>
      </c>
      <c r="J246" s="115">
        <f>SUM(J247:J248)</f>
        <v>0</v>
      </c>
      <c r="K246" s="115">
        <f>SUM(K247:K248)</f>
        <v>0</v>
      </c>
      <c r="L246" s="115">
        <f>SUM(L247:L248)</f>
        <v>0</v>
      </c>
    </row>
    <row r="247" spans="1:13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174</v>
      </c>
      <c r="H247" s="90">
        <v>214</v>
      </c>
      <c r="I247" s="121">
        <v>0</v>
      </c>
      <c r="J247" s="121">
        <v>0</v>
      </c>
      <c r="K247" s="121">
        <v>0</v>
      </c>
      <c r="L247" s="121">
        <v>0</v>
      </c>
    </row>
    <row r="248" spans="1:13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175</v>
      </c>
      <c r="H248" s="90">
        <v>215</v>
      </c>
      <c r="I248" s="121">
        <v>0</v>
      </c>
      <c r="J248" s="121">
        <v>0</v>
      </c>
      <c r="K248" s="121">
        <v>0</v>
      </c>
      <c r="L248" s="121">
        <v>0</v>
      </c>
    </row>
    <row r="249" spans="1:13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176</v>
      </c>
      <c r="H249" s="90">
        <v>216</v>
      </c>
      <c r="I249" s="115">
        <f>I250</f>
        <v>0</v>
      </c>
      <c r="J249" s="115">
        <f>J250</f>
        <v>0</v>
      </c>
      <c r="K249" s="115">
        <f>K250</f>
        <v>0</v>
      </c>
      <c r="L249" s="115">
        <f>L250</f>
        <v>0</v>
      </c>
    </row>
    <row r="250" spans="1:13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176</v>
      </c>
      <c r="H250" s="90">
        <v>217</v>
      </c>
      <c r="I250" s="115">
        <f>SUM(I251:I252)</f>
        <v>0</v>
      </c>
      <c r="J250" s="127">
        <f>SUM(J251:J252)</f>
        <v>0</v>
      </c>
      <c r="K250" s="116">
        <f>SUM(K251:K252)</f>
        <v>0</v>
      </c>
      <c r="L250" s="116">
        <f>SUM(L251:L252)</f>
        <v>0</v>
      </c>
    </row>
    <row r="251" spans="1:13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177</v>
      </c>
      <c r="H251" s="90">
        <v>218</v>
      </c>
      <c r="I251" s="121">
        <v>0</v>
      </c>
      <c r="J251" s="121">
        <v>0</v>
      </c>
      <c r="K251" s="121">
        <v>0</v>
      </c>
      <c r="L251" s="121">
        <v>0</v>
      </c>
      <c r="M251"/>
    </row>
    <row r="252" spans="1:13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178</v>
      </c>
      <c r="H252" s="90">
        <v>219</v>
      </c>
      <c r="I252" s="121">
        <v>0</v>
      </c>
      <c r="J252" s="121">
        <v>0</v>
      </c>
      <c r="K252" s="121">
        <v>0</v>
      </c>
      <c r="L252" s="121">
        <v>0</v>
      </c>
      <c r="M252"/>
    </row>
    <row r="253" spans="1:13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179</v>
      </c>
      <c r="H253" s="90">
        <v>220</v>
      </c>
      <c r="I253" s="122">
        <f>I254</f>
        <v>0</v>
      </c>
      <c r="J253" s="128">
        <f>J254</f>
        <v>0</v>
      </c>
      <c r="K253" s="123">
        <f>K254</f>
        <v>0</v>
      </c>
      <c r="L253" s="123">
        <f>L254</f>
        <v>0</v>
      </c>
      <c r="M253"/>
    </row>
    <row r="254" spans="1:13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179</v>
      </c>
      <c r="H254" s="90">
        <v>221</v>
      </c>
      <c r="I254" s="115">
        <f>I255+I256</f>
        <v>0</v>
      </c>
      <c r="J254" s="115">
        <f>J255+J256</f>
        <v>0</v>
      </c>
      <c r="K254" s="115">
        <f>K255+K256</f>
        <v>0</v>
      </c>
      <c r="L254" s="115">
        <f>L255+L256</f>
        <v>0</v>
      </c>
      <c r="M254"/>
    </row>
    <row r="255" spans="1:13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180</v>
      </c>
      <c r="H255" s="90">
        <v>222</v>
      </c>
      <c r="I255" s="121">
        <v>0</v>
      </c>
      <c r="J255" s="121">
        <v>0</v>
      </c>
      <c r="K255" s="121">
        <v>0</v>
      </c>
      <c r="L255" s="121">
        <v>0</v>
      </c>
      <c r="M255"/>
    </row>
    <row r="256" spans="1:13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181</v>
      </c>
      <c r="H256" s="90">
        <v>223</v>
      </c>
      <c r="I256" s="139">
        <v>0</v>
      </c>
      <c r="J256" s="136">
        <v>0</v>
      </c>
      <c r="K256" s="139">
        <v>0</v>
      </c>
      <c r="L256" s="139">
        <v>0</v>
      </c>
      <c r="M256"/>
    </row>
    <row r="257" spans="1:13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182</v>
      </c>
      <c r="H257" s="90">
        <v>224</v>
      </c>
      <c r="I257" s="115">
        <f>I258</f>
        <v>0</v>
      </c>
      <c r="J257" s="116">
        <f>J258</f>
        <v>0</v>
      </c>
      <c r="K257" s="115">
        <f>K258</f>
        <v>0</v>
      </c>
      <c r="L257" s="116">
        <f>L258</f>
        <v>0</v>
      </c>
    </row>
    <row r="258" spans="1:13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182</v>
      </c>
      <c r="H258" s="90">
        <v>225</v>
      </c>
      <c r="I258" s="122">
        <f>SUM(I259:I260)</f>
        <v>0</v>
      </c>
      <c r="J258" s="128">
        <f>SUM(J259:J260)</f>
        <v>0</v>
      </c>
      <c r="K258" s="123">
        <f>SUM(K259:K260)</f>
        <v>0</v>
      </c>
      <c r="L258" s="123">
        <f>SUM(L259:L260)</f>
        <v>0</v>
      </c>
    </row>
    <row r="259" spans="1:13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183</v>
      </c>
      <c r="H259" s="90">
        <v>226</v>
      </c>
      <c r="I259" s="121">
        <v>0</v>
      </c>
      <c r="J259" s="121">
        <v>0</v>
      </c>
      <c r="K259" s="121">
        <v>0</v>
      </c>
      <c r="L259" s="121">
        <v>0</v>
      </c>
      <c r="M259"/>
    </row>
    <row r="260" spans="1:13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184</v>
      </c>
      <c r="H260" s="90">
        <v>227</v>
      </c>
      <c r="I260" s="121">
        <v>0</v>
      </c>
      <c r="J260" s="121">
        <v>0</v>
      </c>
      <c r="K260" s="121">
        <v>0</v>
      </c>
      <c r="L260" s="121">
        <v>0</v>
      </c>
      <c r="M260"/>
    </row>
    <row r="261" spans="1:13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185</v>
      </c>
      <c r="H261" s="90">
        <v>228</v>
      </c>
      <c r="I261" s="115">
        <f t="shared" ref="I261:L262" si="24">I262</f>
        <v>0</v>
      </c>
      <c r="J261" s="127">
        <f t="shared" si="24"/>
        <v>0</v>
      </c>
      <c r="K261" s="116">
        <f t="shared" si="24"/>
        <v>0</v>
      </c>
      <c r="L261" s="116">
        <f t="shared" si="24"/>
        <v>0</v>
      </c>
    </row>
    <row r="262" spans="1:13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185</v>
      </c>
      <c r="H262" s="90">
        <v>229</v>
      </c>
      <c r="I262" s="116">
        <f t="shared" si="24"/>
        <v>0</v>
      </c>
      <c r="J262" s="127">
        <f t="shared" si="24"/>
        <v>0</v>
      </c>
      <c r="K262" s="116">
        <f t="shared" si="24"/>
        <v>0</v>
      </c>
      <c r="L262" s="116">
        <f t="shared" si="24"/>
        <v>0</v>
      </c>
    </row>
    <row r="263" spans="1:13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185</v>
      </c>
      <c r="H263" s="90">
        <v>230</v>
      </c>
      <c r="I263" s="139">
        <v>0</v>
      </c>
      <c r="J263" s="139">
        <v>0</v>
      </c>
      <c r="K263" s="139">
        <v>0</v>
      </c>
      <c r="L263" s="139">
        <v>0</v>
      </c>
    </row>
    <row r="264" spans="1:13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186</v>
      </c>
      <c r="H264" s="90">
        <v>231</v>
      </c>
      <c r="I264" s="115">
        <f t="shared" ref="I264:L265" si="25">I265</f>
        <v>0</v>
      </c>
      <c r="J264" s="127">
        <f t="shared" si="25"/>
        <v>0</v>
      </c>
      <c r="K264" s="116">
        <f t="shared" si="25"/>
        <v>0</v>
      </c>
      <c r="L264" s="116">
        <f t="shared" si="25"/>
        <v>0</v>
      </c>
    </row>
    <row r="265" spans="1:13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186</v>
      </c>
      <c r="H265" s="90">
        <v>232</v>
      </c>
      <c r="I265" s="115">
        <f t="shared" si="25"/>
        <v>0</v>
      </c>
      <c r="J265" s="127">
        <f t="shared" si="25"/>
        <v>0</v>
      </c>
      <c r="K265" s="116">
        <f t="shared" si="25"/>
        <v>0</v>
      </c>
      <c r="L265" s="116">
        <f t="shared" si="25"/>
        <v>0</v>
      </c>
    </row>
    <row r="266" spans="1:13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186</v>
      </c>
      <c r="H266" s="90">
        <v>233</v>
      </c>
      <c r="I266" s="139">
        <v>0</v>
      </c>
      <c r="J266" s="139">
        <v>0</v>
      </c>
      <c r="K266" s="139">
        <v>0</v>
      </c>
      <c r="L266" s="139">
        <v>0</v>
      </c>
    </row>
    <row r="267" spans="1:13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187</v>
      </c>
      <c r="H267" s="90">
        <v>234</v>
      </c>
      <c r="I267" s="115">
        <f>I268</f>
        <v>0</v>
      </c>
      <c r="J267" s="127">
        <f>J268</f>
        <v>0</v>
      </c>
      <c r="K267" s="116">
        <f>K268</f>
        <v>0</v>
      </c>
      <c r="L267" s="116">
        <f>L268</f>
        <v>0</v>
      </c>
    </row>
    <row r="268" spans="1:13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187</v>
      </c>
      <c r="H268" s="90">
        <v>235</v>
      </c>
      <c r="I268" s="115">
        <f>I269+I270</f>
        <v>0</v>
      </c>
      <c r="J268" s="115">
        <f>J269+J270</f>
        <v>0</v>
      </c>
      <c r="K268" s="115">
        <f>K269+K270</f>
        <v>0</v>
      </c>
      <c r="L268" s="115">
        <f>L269+L270</f>
        <v>0</v>
      </c>
    </row>
    <row r="269" spans="1:13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188</v>
      </c>
      <c r="H269" s="90">
        <v>236</v>
      </c>
      <c r="I269" s="120">
        <v>0</v>
      </c>
      <c r="J269" s="121">
        <v>0</v>
      </c>
      <c r="K269" s="121">
        <v>0</v>
      </c>
      <c r="L269" s="121">
        <v>0</v>
      </c>
      <c r="M269"/>
    </row>
    <row r="270" spans="1:13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189</v>
      </c>
      <c r="H270" s="90">
        <v>237</v>
      </c>
      <c r="I270" s="121">
        <v>0</v>
      </c>
      <c r="J270" s="121">
        <v>0</v>
      </c>
      <c r="K270" s="121">
        <v>0</v>
      </c>
      <c r="L270" s="121">
        <v>0</v>
      </c>
      <c r="M270"/>
    </row>
    <row r="271" spans="1:13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190</v>
      </c>
      <c r="H271" s="90">
        <v>238</v>
      </c>
      <c r="I271" s="115">
        <f>SUM(I272+I281+I285+I289+I293+I296+I299)</f>
        <v>0</v>
      </c>
      <c r="J271" s="127">
        <f>SUM(J272+J281+J285+J289+J293+J296+J299)</f>
        <v>0</v>
      </c>
      <c r="K271" s="116">
        <f>SUM(K272+K281+K285+K289+K293+K296+K299)</f>
        <v>0</v>
      </c>
      <c r="L271" s="116">
        <f>SUM(L272+L281+L285+L289+L293+L296+L299)</f>
        <v>0</v>
      </c>
      <c r="M271"/>
    </row>
    <row r="272" spans="1:13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191</v>
      </c>
      <c r="H272" s="90">
        <v>239</v>
      </c>
      <c r="I272" s="115">
        <f>I273</f>
        <v>0</v>
      </c>
      <c r="J272" s="115">
        <f>J273</f>
        <v>0</v>
      </c>
      <c r="K272" s="115">
        <f>K273</f>
        <v>0</v>
      </c>
      <c r="L272" s="115">
        <f>L273</f>
        <v>0</v>
      </c>
    </row>
    <row r="273" spans="1:13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169</v>
      </c>
      <c r="H273" s="90">
        <v>240</v>
      </c>
      <c r="I273" s="115">
        <f>SUM(I274)</f>
        <v>0</v>
      </c>
      <c r="J273" s="115">
        <f>SUM(J274)</f>
        <v>0</v>
      </c>
      <c r="K273" s="115">
        <f>SUM(K274)</f>
        <v>0</v>
      </c>
      <c r="L273" s="115">
        <f>SUM(L274)</f>
        <v>0</v>
      </c>
    </row>
    <row r="274" spans="1:13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169</v>
      </c>
      <c r="H274" s="90">
        <v>241</v>
      </c>
      <c r="I274" s="121">
        <v>0</v>
      </c>
      <c r="J274" s="121">
        <v>0</v>
      </c>
      <c r="K274" s="121">
        <v>0</v>
      </c>
      <c r="L274" s="121">
        <v>0</v>
      </c>
    </row>
    <row r="275" spans="1:13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192</v>
      </c>
      <c r="H275" s="90">
        <v>242</v>
      </c>
      <c r="I275" s="115">
        <f>SUM(I276:I277)</f>
        <v>0</v>
      </c>
      <c r="J275" s="115">
        <f>SUM(J276:J277)</f>
        <v>0</v>
      </c>
      <c r="K275" s="115">
        <f>SUM(K276:K277)</f>
        <v>0</v>
      </c>
      <c r="L275" s="115">
        <f>SUM(L276:L277)</f>
        <v>0</v>
      </c>
    </row>
    <row r="276" spans="1:13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171</v>
      </c>
      <c r="H276" s="90">
        <v>243</v>
      </c>
      <c r="I276" s="121">
        <v>0</v>
      </c>
      <c r="J276" s="120">
        <v>0</v>
      </c>
      <c r="K276" s="121">
        <v>0</v>
      </c>
      <c r="L276" s="121">
        <v>0</v>
      </c>
    </row>
    <row r="277" spans="1:13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172</v>
      </c>
      <c r="H277" s="90">
        <v>244</v>
      </c>
      <c r="I277" s="121">
        <v>0</v>
      </c>
      <c r="J277" s="120">
        <v>0</v>
      </c>
      <c r="K277" s="121">
        <v>0</v>
      </c>
      <c r="L277" s="121">
        <v>0</v>
      </c>
    </row>
    <row r="278" spans="1:13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173</v>
      </c>
      <c r="H278" s="90">
        <v>245</v>
      </c>
      <c r="I278" s="115">
        <f>SUM(I279:I280)</f>
        <v>0</v>
      </c>
      <c r="J278" s="115">
        <f>SUM(J279:J280)</f>
        <v>0</v>
      </c>
      <c r="K278" s="115">
        <f>SUM(K279:K280)</f>
        <v>0</v>
      </c>
      <c r="L278" s="115">
        <f>SUM(L279:L280)</f>
        <v>0</v>
      </c>
    </row>
    <row r="279" spans="1:13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174</v>
      </c>
      <c r="H279" s="90">
        <v>246</v>
      </c>
      <c r="I279" s="121">
        <v>0</v>
      </c>
      <c r="J279" s="120">
        <v>0</v>
      </c>
      <c r="K279" s="121">
        <v>0</v>
      </c>
      <c r="L279" s="121">
        <v>0</v>
      </c>
    </row>
    <row r="280" spans="1:13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193</v>
      </c>
      <c r="H280" s="90">
        <v>247</v>
      </c>
      <c r="I280" s="121">
        <v>0</v>
      </c>
      <c r="J280" s="120">
        <v>0</v>
      </c>
      <c r="K280" s="121">
        <v>0</v>
      </c>
      <c r="L280" s="121">
        <v>0</v>
      </c>
    </row>
    <row r="281" spans="1:13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194</v>
      </c>
      <c r="H281" s="90">
        <v>248</v>
      </c>
      <c r="I281" s="115">
        <f>I282</f>
        <v>0</v>
      </c>
      <c r="J281" s="116">
        <f>J282</f>
        <v>0</v>
      </c>
      <c r="K281" s="115">
        <f>K282</f>
        <v>0</v>
      </c>
      <c r="L281" s="116">
        <f>L282</f>
        <v>0</v>
      </c>
      <c r="M281"/>
    </row>
    <row r="282" spans="1:13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194</v>
      </c>
      <c r="H282" s="90">
        <v>249</v>
      </c>
      <c r="I282" s="122">
        <f>SUM(I283:I284)</f>
        <v>0</v>
      </c>
      <c r="J282" s="128">
        <f>SUM(J283:J284)</f>
        <v>0</v>
      </c>
      <c r="K282" s="123">
        <f>SUM(K283:K284)</f>
        <v>0</v>
      </c>
      <c r="L282" s="123">
        <f>SUM(L283:L284)</f>
        <v>0</v>
      </c>
      <c r="M282"/>
    </row>
    <row r="283" spans="1:13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195</v>
      </c>
      <c r="H283" s="90">
        <v>250</v>
      </c>
      <c r="I283" s="121">
        <v>0</v>
      </c>
      <c r="J283" s="121">
        <v>0</v>
      </c>
      <c r="K283" s="121">
        <v>0</v>
      </c>
      <c r="L283" s="121">
        <v>0</v>
      </c>
      <c r="M283"/>
    </row>
    <row r="284" spans="1:13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196</v>
      </c>
      <c r="H284" s="90">
        <v>251</v>
      </c>
      <c r="I284" s="121">
        <v>0</v>
      </c>
      <c r="J284" s="121">
        <v>0</v>
      </c>
      <c r="K284" s="121">
        <v>0</v>
      </c>
      <c r="L284" s="121">
        <v>0</v>
      </c>
      <c r="M284"/>
    </row>
    <row r="285" spans="1:13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197</v>
      </c>
      <c r="H285" s="90">
        <v>252</v>
      </c>
      <c r="I285" s="115">
        <f>I286</f>
        <v>0</v>
      </c>
      <c r="J285" s="127">
        <f>J286</f>
        <v>0</v>
      </c>
      <c r="K285" s="116">
        <f>K286</f>
        <v>0</v>
      </c>
      <c r="L285" s="116">
        <f>L286</f>
        <v>0</v>
      </c>
      <c r="M285"/>
    </row>
    <row r="286" spans="1:13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197</v>
      </c>
      <c r="H286" s="90">
        <v>253</v>
      </c>
      <c r="I286" s="115">
        <f>I287+I288</f>
        <v>0</v>
      </c>
      <c r="J286" s="115">
        <f>J287+J288</f>
        <v>0</v>
      </c>
      <c r="K286" s="115">
        <f>K287+K288</f>
        <v>0</v>
      </c>
      <c r="L286" s="115">
        <f>L287+L288</f>
        <v>0</v>
      </c>
      <c r="M286"/>
    </row>
    <row r="287" spans="1:13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198</v>
      </c>
      <c r="H287" s="90">
        <v>254</v>
      </c>
      <c r="I287" s="121">
        <v>0</v>
      </c>
      <c r="J287" s="121">
        <v>0</v>
      </c>
      <c r="K287" s="121">
        <v>0</v>
      </c>
      <c r="L287" s="121">
        <v>0</v>
      </c>
      <c r="M287"/>
    </row>
    <row r="288" spans="1:13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199</v>
      </c>
      <c r="H288" s="90">
        <v>255</v>
      </c>
      <c r="I288" s="121">
        <v>0</v>
      </c>
      <c r="J288" s="121">
        <v>0</v>
      </c>
      <c r="K288" s="121">
        <v>0</v>
      </c>
      <c r="L288" s="121">
        <v>0</v>
      </c>
      <c r="M288"/>
    </row>
    <row r="289" spans="1:13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200</v>
      </c>
      <c r="H289" s="90">
        <v>256</v>
      </c>
      <c r="I289" s="115">
        <f>I290</f>
        <v>0</v>
      </c>
      <c r="J289" s="127">
        <f>J290</f>
        <v>0</v>
      </c>
      <c r="K289" s="116">
        <f>K290</f>
        <v>0</v>
      </c>
      <c r="L289" s="116">
        <f>L290</f>
        <v>0</v>
      </c>
    </row>
    <row r="290" spans="1:13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200</v>
      </c>
      <c r="H290" s="90">
        <v>257</v>
      </c>
      <c r="I290" s="115">
        <f>SUM(I291:I292)</f>
        <v>0</v>
      </c>
      <c r="J290" s="127">
        <f>SUM(J291:J292)</f>
        <v>0</v>
      </c>
      <c r="K290" s="116">
        <f>SUM(K291:K292)</f>
        <v>0</v>
      </c>
      <c r="L290" s="116">
        <f>SUM(L291:L292)</f>
        <v>0</v>
      </c>
    </row>
    <row r="291" spans="1:13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201</v>
      </c>
      <c r="H291" s="90">
        <v>258</v>
      </c>
      <c r="I291" s="121">
        <v>0</v>
      </c>
      <c r="J291" s="121">
        <v>0</v>
      </c>
      <c r="K291" s="121">
        <v>0</v>
      </c>
      <c r="L291" s="121">
        <v>0</v>
      </c>
      <c r="M291"/>
    </row>
    <row r="292" spans="1:13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202</v>
      </c>
      <c r="H292" s="90">
        <v>259</v>
      </c>
      <c r="I292" s="121">
        <v>0</v>
      </c>
      <c r="J292" s="121">
        <v>0</v>
      </c>
      <c r="K292" s="121">
        <v>0</v>
      </c>
      <c r="L292" s="121">
        <v>0</v>
      </c>
      <c r="M292"/>
    </row>
    <row r="293" spans="1:13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203</v>
      </c>
      <c r="H293" s="90">
        <v>260</v>
      </c>
      <c r="I293" s="115">
        <f t="shared" ref="I293:L294" si="26">I294</f>
        <v>0</v>
      </c>
      <c r="J293" s="127">
        <f t="shared" si="26"/>
        <v>0</v>
      </c>
      <c r="K293" s="116">
        <f t="shared" si="26"/>
        <v>0</v>
      </c>
      <c r="L293" s="116">
        <f t="shared" si="26"/>
        <v>0</v>
      </c>
    </row>
    <row r="294" spans="1:13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203</v>
      </c>
      <c r="H294" s="90">
        <v>261</v>
      </c>
      <c r="I294" s="115">
        <f t="shared" si="26"/>
        <v>0</v>
      </c>
      <c r="J294" s="127">
        <f t="shared" si="26"/>
        <v>0</v>
      </c>
      <c r="K294" s="116">
        <f t="shared" si="26"/>
        <v>0</v>
      </c>
      <c r="L294" s="116">
        <f t="shared" si="26"/>
        <v>0</v>
      </c>
    </row>
    <row r="295" spans="1:13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203</v>
      </c>
      <c r="H295" s="90">
        <v>262</v>
      </c>
      <c r="I295" s="121">
        <v>0</v>
      </c>
      <c r="J295" s="121">
        <v>0</v>
      </c>
      <c r="K295" s="121">
        <v>0</v>
      </c>
      <c r="L295" s="121">
        <v>0</v>
      </c>
    </row>
    <row r="296" spans="1:13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186</v>
      </c>
      <c r="H296" s="90">
        <v>263</v>
      </c>
      <c r="I296" s="115">
        <f t="shared" ref="I296:L297" si="27">I297</f>
        <v>0</v>
      </c>
      <c r="J296" s="142">
        <f t="shared" si="27"/>
        <v>0</v>
      </c>
      <c r="K296" s="116">
        <f t="shared" si="27"/>
        <v>0</v>
      </c>
      <c r="L296" s="116">
        <f t="shared" si="27"/>
        <v>0</v>
      </c>
    </row>
    <row r="297" spans="1:13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186</v>
      </c>
      <c r="H297" s="90">
        <v>264</v>
      </c>
      <c r="I297" s="115">
        <f t="shared" si="27"/>
        <v>0</v>
      </c>
      <c r="J297" s="142">
        <f t="shared" si="27"/>
        <v>0</v>
      </c>
      <c r="K297" s="116">
        <f t="shared" si="27"/>
        <v>0</v>
      </c>
      <c r="L297" s="116">
        <f t="shared" si="27"/>
        <v>0</v>
      </c>
    </row>
    <row r="298" spans="1:13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186</v>
      </c>
      <c r="H298" s="90">
        <v>265</v>
      </c>
      <c r="I298" s="121">
        <v>0</v>
      </c>
      <c r="J298" s="121">
        <v>0</v>
      </c>
      <c r="K298" s="121">
        <v>0</v>
      </c>
      <c r="L298" s="121">
        <v>0</v>
      </c>
    </row>
    <row r="299" spans="1:13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187</v>
      </c>
      <c r="H299" s="90">
        <v>266</v>
      </c>
      <c r="I299" s="115">
        <f>I300</f>
        <v>0</v>
      </c>
      <c r="J299" s="142">
        <f>J300</f>
        <v>0</v>
      </c>
      <c r="K299" s="116">
        <f>K300</f>
        <v>0</v>
      </c>
      <c r="L299" s="116">
        <f>L300</f>
        <v>0</v>
      </c>
    </row>
    <row r="300" spans="1:13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187</v>
      </c>
      <c r="H300" s="90">
        <v>267</v>
      </c>
      <c r="I300" s="115">
        <f>I301+I302</f>
        <v>0</v>
      </c>
      <c r="J300" s="115">
        <f>J301+J302</f>
        <v>0</v>
      </c>
      <c r="K300" s="115">
        <f>K301+K302</f>
        <v>0</v>
      </c>
      <c r="L300" s="115">
        <f>L301+L302</f>
        <v>0</v>
      </c>
    </row>
    <row r="301" spans="1:13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188</v>
      </c>
      <c r="H301" s="90">
        <v>268</v>
      </c>
      <c r="I301" s="121">
        <v>0</v>
      </c>
      <c r="J301" s="121">
        <v>0</v>
      </c>
      <c r="K301" s="121">
        <v>0</v>
      </c>
      <c r="L301" s="121">
        <v>0</v>
      </c>
      <c r="M301"/>
    </row>
    <row r="302" spans="1:13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189</v>
      </c>
      <c r="H302" s="90">
        <v>269</v>
      </c>
      <c r="I302" s="121">
        <v>0</v>
      </c>
      <c r="J302" s="121">
        <v>0</v>
      </c>
      <c r="K302" s="121">
        <v>0</v>
      </c>
      <c r="L302" s="121">
        <v>0</v>
      </c>
      <c r="M302"/>
    </row>
    <row r="303" spans="1:13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204</v>
      </c>
      <c r="H303" s="90">
        <v>270</v>
      </c>
      <c r="I303" s="115">
        <f>SUM(I304+I336)</f>
        <v>0</v>
      </c>
      <c r="J303" s="142">
        <f>SUM(J304+J336)</f>
        <v>0</v>
      </c>
      <c r="K303" s="116">
        <f>SUM(K304+K336)</f>
        <v>0</v>
      </c>
      <c r="L303" s="116">
        <f>SUM(L304+L336)</f>
        <v>0</v>
      </c>
      <c r="M303"/>
    </row>
    <row r="304" spans="1:13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205</v>
      </c>
      <c r="H304" s="90">
        <v>271</v>
      </c>
      <c r="I304" s="115">
        <f>SUM(I305+I314+I318+I322+I326+I329+I332)</f>
        <v>0</v>
      </c>
      <c r="J304" s="142">
        <f>SUM(J305+J314+J318+J322+J326+J329+J332)</f>
        <v>0</v>
      </c>
      <c r="K304" s="116">
        <f>SUM(K305+K314+K318+K322+K326+K329+K332)</f>
        <v>0</v>
      </c>
      <c r="L304" s="116">
        <f>SUM(L305+L314+L318+L322+L326+L329+L332)</f>
        <v>0</v>
      </c>
      <c r="M304"/>
    </row>
    <row r="305" spans="1:13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191</v>
      </c>
      <c r="H305" s="90">
        <v>272</v>
      </c>
      <c r="I305" s="115">
        <f>SUM(I306+I308+I311)</f>
        <v>0</v>
      </c>
      <c r="J305" s="115">
        <f>SUM(J306+J308+J311)</f>
        <v>0</v>
      </c>
      <c r="K305" s="115">
        <f>SUM(K306+K308+K311)</f>
        <v>0</v>
      </c>
      <c r="L305" s="115">
        <f>SUM(L306+L308+L311)</f>
        <v>0</v>
      </c>
    </row>
    <row r="306" spans="1:13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169</v>
      </c>
      <c r="H306" s="90">
        <v>273</v>
      </c>
      <c r="I306" s="115">
        <f>SUM(I307:I307)</f>
        <v>0</v>
      </c>
      <c r="J306" s="142">
        <f>SUM(J307:J307)</f>
        <v>0</v>
      </c>
      <c r="K306" s="116">
        <f>SUM(K307:K307)</f>
        <v>0</v>
      </c>
      <c r="L306" s="116">
        <f>SUM(L307:L307)</f>
        <v>0</v>
      </c>
    </row>
    <row r="307" spans="1:13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169</v>
      </c>
      <c r="H307" s="90">
        <v>274</v>
      </c>
      <c r="I307" s="121">
        <v>0</v>
      </c>
      <c r="J307" s="121">
        <v>0</v>
      </c>
      <c r="K307" s="121">
        <v>0</v>
      </c>
      <c r="L307" s="121">
        <v>0</v>
      </c>
    </row>
    <row r="308" spans="1:13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192</v>
      </c>
      <c r="H308" s="90">
        <v>275</v>
      </c>
      <c r="I308" s="115">
        <f>SUM(I309:I310)</f>
        <v>0</v>
      </c>
      <c r="J308" s="115">
        <f>SUM(J309:J310)</f>
        <v>0</v>
      </c>
      <c r="K308" s="115">
        <f>SUM(K309:K310)</f>
        <v>0</v>
      </c>
      <c r="L308" s="115">
        <f>SUM(L309:L310)</f>
        <v>0</v>
      </c>
    </row>
    <row r="309" spans="1:13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171</v>
      </c>
      <c r="H309" s="90">
        <v>276</v>
      </c>
      <c r="I309" s="121">
        <v>0</v>
      </c>
      <c r="J309" s="121">
        <v>0</v>
      </c>
      <c r="K309" s="121">
        <v>0</v>
      </c>
      <c r="L309" s="121">
        <v>0</v>
      </c>
    </row>
    <row r="310" spans="1:13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172</v>
      </c>
      <c r="H310" s="90">
        <v>277</v>
      </c>
      <c r="I310" s="121">
        <v>0</v>
      </c>
      <c r="J310" s="121">
        <v>0</v>
      </c>
      <c r="K310" s="121">
        <v>0</v>
      </c>
      <c r="L310" s="121">
        <v>0</v>
      </c>
    </row>
    <row r="311" spans="1:13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173</v>
      </c>
      <c r="H311" s="90">
        <v>278</v>
      </c>
      <c r="I311" s="115">
        <f>SUM(I312:I313)</f>
        <v>0</v>
      </c>
      <c r="J311" s="115">
        <f>SUM(J312:J313)</f>
        <v>0</v>
      </c>
      <c r="K311" s="115">
        <f>SUM(K312:K313)</f>
        <v>0</v>
      </c>
      <c r="L311" s="115">
        <f>SUM(L312:L313)</f>
        <v>0</v>
      </c>
    </row>
    <row r="312" spans="1:13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174</v>
      </c>
      <c r="H312" s="90">
        <v>279</v>
      </c>
      <c r="I312" s="121">
        <v>0</v>
      </c>
      <c r="J312" s="121">
        <v>0</v>
      </c>
      <c r="K312" s="121">
        <v>0</v>
      </c>
      <c r="L312" s="121">
        <v>0</v>
      </c>
    </row>
    <row r="313" spans="1:13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193</v>
      </c>
      <c r="H313" s="90">
        <v>280</v>
      </c>
      <c r="I313" s="121">
        <v>0</v>
      </c>
      <c r="J313" s="121">
        <v>0</v>
      </c>
      <c r="K313" s="121">
        <v>0</v>
      </c>
      <c r="L313" s="121">
        <v>0</v>
      </c>
    </row>
    <row r="314" spans="1:13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206</v>
      </c>
      <c r="H314" s="90">
        <v>281</v>
      </c>
      <c r="I314" s="115">
        <f>I315</f>
        <v>0</v>
      </c>
      <c r="J314" s="142">
        <f>J315</f>
        <v>0</v>
      </c>
      <c r="K314" s="116">
        <f>K315</f>
        <v>0</v>
      </c>
      <c r="L314" s="116">
        <f>L315</f>
        <v>0</v>
      </c>
    </row>
    <row r="315" spans="1:13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206</v>
      </c>
      <c r="H315" s="90">
        <v>282</v>
      </c>
      <c r="I315" s="122">
        <f>SUM(I316:I317)</f>
        <v>0</v>
      </c>
      <c r="J315" s="143">
        <f>SUM(J316:J317)</f>
        <v>0</v>
      </c>
      <c r="K315" s="123">
        <f>SUM(K316:K317)</f>
        <v>0</v>
      </c>
      <c r="L315" s="123">
        <f>SUM(L316:L317)</f>
        <v>0</v>
      </c>
    </row>
    <row r="316" spans="1:13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207</v>
      </c>
      <c r="H316" s="90">
        <v>283</v>
      </c>
      <c r="I316" s="121">
        <v>0</v>
      </c>
      <c r="J316" s="121">
        <v>0</v>
      </c>
      <c r="K316" s="121">
        <v>0</v>
      </c>
      <c r="L316" s="121">
        <v>0</v>
      </c>
      <c r="M316"/>
    </row>
    <row r="317" spans="1:13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208</v>
      </c>
      <c r="H317" s="90">
        <v>284</v>
      </c>
      <c r="I317" s="121">
        <v>0</v>
      </c>
      <c r="J317" s="121">
        <v>0</v>
      </c>
      <c r="K317" s="121">
        <v>0</v>
      </c>
      <c r="L317" s="121">
        <v>0</v>
      </c>
    </row>
    <row r="318" spans="1:13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209</v>
      </c>
      <c r="H318" s="90">
        <v>285</v>
      </c>
      <c r="I318" s="115">
        <f>I319</f>
        <v>0</v>
      </c>
      <c r="J318" s="142">
        <f>J319</f>
        <v>0</v>
      </c>
      <c r="K318" s="116">
        <f>K319</f>
        <v>0</v>
      </c>
      <c r="L318" s="116">
        <f>L319</f>
        <v>0</v>
      </c>
      <c r="M318"/>
    </row>
    <row r="319" spans="1:13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209</v>
      </c>
      <c r="H319" s="90">
        <v>286</v>
      </c>
      <c r="I319" s="116">
        <f>I320+I321</f>
        <v>0</v>
      </c>
      <c r="J319" s="116">
        <f>J320+J321</f>
        <v>0</v>
      </c>
      <c r="K319" s="116">
        <f>K320+K321</f>
        <v>0</v>
      </c>
      <c r="L319" s="116">
        <f>L320+L321</f>
        <v>0</v>
      </c>
      <c r="M319"/>
    </row>
    <row r="320" spans="1:13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210</v>
      </c>
      <c r="H320" s="90">
        <v>287</v>
      </c>
      <c r="I320" s="139">
        <v>0</v>
      </c>
      <c r="J320" s="139">
        <v>0</v>
      </c>
      <c r="K320" s="139">
        <v>0</v>
      </c>
      <c r="L320" s="138">
        <v>0</v>
      </c>
      <c r="M320"/>
    </row>
    <row r="321" spans="1:13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211</v>
      </c>
      <c r="H321" s="90">
        <v>288</v>
      </c>
      <c r="I321" s="121">
        <v>0</v>
      </c>
      <c r="J321" s="121">
        <v>0</v>
      </c>
      <c r="K321" s="121">
        <v>0</v>
      </c>
      <c r="L321" s="121">
        <v>0</v>
      </c>
      <c r="M321"/>
    </row>
    <row r="322" spans="1:13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212</v>
      </c>
      <c r="H322" s="90">
        <v>289</v>
      </c>
      <c r="I322" s="115">
        <f>I323</f>
        <v>0</v>
      </c>
      <c r="J322" s="142">
        <f>J323</f>
        <v>0</v>
      </c>
      <c r="K322" s="116">
        <f>K323</f>
        <v>0</v>
      </c>
      <c r="L322" s="116">
        <f>L323</f>
        <v>0</v>
      </c>
    </row>
    <row r="323" spans="1:13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212</v>
      </c>
      <c r="H323" s="90">
        <v>290</v>
      </c>
      <c r="I323" s="115">
        <f>SUM(I324:I325)</f>
        <v>0</v>
      </c>
      <c r="J323" s="115">
        <f>SUM(J324:J325)</f>
        <v>0</v>
      </c>
      <c r="K323" s="115">
        <f>SUM(K324:K325)</f>
        <v>0</v>
      </c>
      <c r="L323" s="115">
        <f>SUM(L324:L325)</f>
        <v>0</v>
      </c>
    </row>
    <row r="324" spans="1:13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213</v>
      </c>
      <c r="H324" s="90">
        <v>291</v>
      </c>
      <c r="I324" s="120">
        <v>0</v>
      </c>
      <c r="J324" s="121">
        <v>0</v>
      </c>
      <c r="K324" s="121">
        <v>0</v>
      </c>
      <c r="L324" s="120">
        <v>0</v>
      </c>
    </row>
    <row r="325" spans="1:13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214</v>
      </c>
      <c r="H325" s="90">
        <v>292</v>
      </c>
      <c r="I325" s="121">
        <v>0</v>
      </c>
      <c r="J325" s="139">
        <v>0</v>
      </c>
      <c r="K325" s="139">
        <v>0</v>
      </c>
      <c r="L325" s="138">
        <v>0</v>
      </c>
    </row>
    <row r="326" spans="1:13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215</v>
      </c>
      <c r="H326" s="90">
        <v>293</v>
      </c>
      <c r="I326" s="123">
        <f t="shared" ref="I326:L327" si="28">I327</f>
        <v>0</v>
      </c>
      <c r="J326" s="142">
        <f t="shared" si="28"/>
        <v>0</v>
      </c>
      <c r="K326" s="116">
        <f t="shared" si="28"/>
        <v>0</v>
      </c>
      <c r="L326" s="116">
        <f t="shared" si="28"/>
        <v>0</v>
      </c>
    </row>
    <row r="327" spans="1:13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215</v>
      </c>
      <c r="H327" s="90">
        <v>294</v>
      </c>
      <c r="I327" s="116">
        <f t="shared" si="28"/>
        <v>0</v>
      </c>
      <c r="J327" s="143">
        <f t="shared" si="28"/>
        <v>0</v>
      </c>
      <c r="K327" s="123">
        <f t="shared" si="28"/>
        <v>0</v>
      </c>
      <c r="L327" s="123">
        <f t="shared" si="28"/>
        <v>0</v>
      </c>
    </row>
    <row r="328" spans="1:13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216</v>
      </c>
      <c r="H328" s="90">
        <v>295</v>
      </c>
      <c r="I328" s="121">
        <v>0</v>
      </c>
      <c r="J328" s="139">
        <v>0</v>
      </c>
      <c r="K328" s="139">
        <v>0</v>
      </c>
      <c r="L328" s="138">
        <v>0</v>
      </c>
    </row>
    <row r="329" spans="1:13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186</v>
      </c>
      <c r="H329" s="90">
        <v>296</v>
      </c>
      <c r="I329" s="116">
        <f t="shared" ref="I329:L330" si="29">I330</f>
        <v>0</v>
      </c>
      <c r="J329" s="142">
        <f t="shared" si="29"/>
        <v>0</v>
      </c>
      <c r="K329" s="116">
        <f t="shared" si="29"/>
        <v>0</v>
      </c>
      <c r="L329" s="116">
        <f t="shared" si="29"/>
        <v>0</v>
      </c>
    </row>
    <row r="330" spans="1:13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186</v>
      </c>
      <c r="H330" s="90">
        <v>297</v>
      </c>
      <c r="I330" s="115">
        <f t="shared" si="29"/>
        <v>0</v>
      </c>
      <c r="J330" s="142">
        <f t="shared" si="29"/>
        <v>0</v>
      </c>
      <c r="K330" s="116">
        <f t="shared" si="29"/>
        <v>0</v>
      </c>
      <c r="L330" s="116">
        <f t="shared" si="29"/>
        <v>0</v>
      </c>
    </row>
    <row r="331" spans="1:13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186</v>
      </c>
      <c r="H331" s="90">
        <v>298</v>
      </c>
      <c r="I331" s="139">
        <v>0</v>
      </c>
      <c r="J331" s="139">
        <v>0</v>
      </c>
      <c r="K331" s="139">
        <v>0</v>
      </c>
      <c r="L331" s="138">
        <v>0</v>
      </c>
    </row>
    <row r="332" spans="1:13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217</v>
      </c>
      <c r="H332" s="90">
        <v>299</v>
      </c>
      <c r="I332" s="115">
        <f>I333</f>
        <v>0</v>
      </c>
      <c r="J332" s="142">
        <f>J333</f>
        <v>0</v>
      </c>
      <c r="K332" s="116">
        <f>K333</f>
        <v>0</v>
      </c>
      <c r="L332" s="116">
        <f>L333</f>
        <v>0</v>
      </c>
    </row>
    <row r="333" spans="1:13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217</v>
      </c>
      <c r="H333" s="90">
        <v>300</v>
      </c>
      <c r="I333" s="115">
        <f>I334+I335</f>
        <v>0</v>
      </c>
      <c r="J333" s="115">
        <f>J334+J335</f>
        <v>0</v>
      </c>
      <c r="K333" s="115">
        <f>K334+K335</f>
        <v>0</v>
      </c>
      <c r="L333" s="115">
        <f>L334+L335</f>
        <v>0</v>
      </c>
    </row>
    <row r="334" spans="1:13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218</v>
      </c>
      <c r="H334" s="90">
        <v>301</v>
      </c>
      <c r="I334" s="139">
        <v>0</v>
      </c>
      <c r="J334" s="139">
        <v>0</v>
      </c>
      <c r="K334" s="139">
        <v>0</v>
      </c>
      <c r="L334" s="138">
        <v>0</v>
      </c>
      <c r="M334"/>
    </row>
    <row r="335" spans="1:13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219</v>
      </c>
      <c r="H335" s="90">
        <v>302</v>
      </c>
      <c r="I335" s="121">
        <v>0</v>
      </c>
      <c r="J335" s="121">
        <v>0</v>
      </c>
      <c r="K335" s="121">
        <v>0</v>
      </c>
      <c r="L335" s="121">
        <v>0</v>
      </c>
      <c r="M335"/>
    </row>
    <row r="336" spans="1:13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220</v>
      </c>
      <c r="H336" s="90">
        <v>303</v>
      </c>
      <c r="I336" s="115">
        <f>SUM(I337+I346+I350+I354+I358+I361+I364)</f>
        <v>0</v>
      </c>
      <c r="J336" s="142">
        <f>SUM(J337+J346+J350+J354+J358+J361+J364)</f>
        <v>0</v>
      </c>
      <c r="K336" s="116">
        <f>SUM(K337+K346+K350+K354+K358+K361+K364)</f>
        <v>0</v>
      </c>
      <c r="L336" s="116">
        <f>SUM(L337+L346+L350+L354+L358+L361+L364)</f>
        <v>0</v>
      </c>
      <c r="M336"/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168</v>
      </c>
      <c r="H337" s="90">
        <v>304</v>
      </c>
      <c r="I337" s="115">
        <f>I338</f>
        <v>0</v>
      </c>
      <c r="J337" s="142">
        <f>J338</f>
        <v>0</v>
      </c>
      <c r="K337" s="116">
        <f>K338</f>
        <v>0</v>
      </c>
      <c r="L337" s="116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168</v>
      </c>
      <c r="H338" s="90">
        <v>305</v>
      </c>
      <c r="I338" s="115">
        <f>SUM(I339:I339)</f>
        <v>0</v>
      </c>
      <c r="J338" s="115">
        <f>SUM(J339:J339)</f>
        <v>0</v>
      </c>
      <c r="K338" s="115">
        <f>SUM(K339:K339)</f>
        <v>0</v>
      </c>
      <c r="L338" s="115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169</v>
      </c>
      <c r="H339" s="90">
        <v>306</v>
      </c>
      <c r="I339" s="139">
        <v>0</v>
      </c>
      <c r="J339" s="139">
        <v>0</v>
      </c>
      <c r="K339" s="139">
        <v>0</v>
      </c>
      <c r="L339" s="138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192</v>
      </c>
      <c r="H340" s="90">
        <v>307</v>
      </c>
      <c r="I340" s="115">
        <f>SUM(I341:I342)</f>
        <v>0</v>
      </c>
      <c r="J340" s="115">
        <f>SUM(J341:J342)</f>
        <v>0</v>
      </c>
      <c r="K340" s="115">
        <f>SUM(K341:K342)</f>
        <v>0</v>
      </c>
      <c r="L340" s="115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171</v>
      </c>
      <c r="H341" s="90">
        <v>308</v>
      </c>
      <c r="I341" s="139">
        <v>0</v>
      </c>
      <c r="J341" s="139">
        <v>0</v>
      </c>
      <c r="K341" s="139">
        <v>0</v>
      </c>
      <c r="L341" s="138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172</v>
      </c>
      <c r="H342" s="90">
        <v>309</v>
      </c>
      <c r="I342" s="121">
        <v>0</v>
      </c>
      <c r="J342" s="121">
        <v>0</v>
      </c>
      <c r="K342" s="121">
        <v>0</v>
      </c>
      <c r="L342" s="121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173</v>
      </c>
      <c r="H343" s="90">
        <v>310</v>
      </c>
      <c r="I343" s="115">
        <f>SUM(I344:I345)</f>
        <v>0</v>
      </c>
      <c r="J343" s="115">
        <f>SUM(J344:J345)</f>
        <v>0</v>
      </c>
      <c r="K343" s="115">
        <f>SUM(K344:K345)</f>
        <v>0</v>
      </c>
      <c r="L343" s="115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174</v>
      </c>
      <c r="H344" s="90">
        <v>311</v>
      </c>
      <c r="I344" s="121">
        <v>0</v>
      </c>
      <c r="J344" s="121">
        <v>0</v>
      </c>
      <c r="K344" s="121">
        <v>0</v>
      </c>
      <c r="L344" s="121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193</v>
      </c>
      <c r="H345" s="90">
        <v>312</v>
      </c>
      <c r="I345" s="126">
        <v>0</v>
      </c>
      <c r="J345" s="144">
        <v>0</v>
      </c>
      <c r="K345" s="126">
        <v>0</v>
      </c>
      <c r="L345" s="126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206</v>
      </c>
      <c r="H346" s="90">
        <v>313</v>
      </c>
      <c r="I346" s="124">
        <f>I347</f>
        <v>0</v>
      </c>
      <c r="J346" s="145">
        <f>J347</f>
        <v>0</v>
      </c>
      <c r="K346" s="125">
        <f>K347</f>
        <v>0</v>
      </c>
      <c r="L346" s="125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206</v>
      </c>
      <c r="H347" s="90">
        <v>314</v>
      </c>
      <c r="I347" s="115">
        <f>SUM(I348:I349)</f>
        <v>0</v>
      </c>
      <c r="J347" s="127">
        <f>SUM(J348:J349)</f>
        <v>0</v>
      </c>
      <c r="K347" s="116">
        <f>SUM(K348:K349)</f>
        <v>0</v>
      </c>
      <c r="L347" s="116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207</v>
      </c>
      <c r="H348" s="90">
        <v>315</v>
      </c>
      <c r="I348" s="121">
        <v>0</v>
      </c>
      <c r="J348" s="121">
        <v>0</v>
      </c>
      <c r="K348" s="121">
        <v>0</v>
      </c>
      <c r="L348" s="121">
        <v>0</v>
      </c>
      <c r="M348"/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208</v>
      </c>
      <c r="H349" s="90">
        <v>316</v>
      </c>
      <c r="I349" s="121">
        <v>0</v>
      </c>
      <c r="J349" s="121">
        <v>0</v>
      </c>
      <c r="K349" s="121">
        <v>0</v>
      </c>
      <c r="L349" s="121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209</v>
      </c>
      <c r="H350" s="90">
        <v>317</v>
      </c>
      <c r="I350" s="115">
        <f>I351</f>
        <v>0</v>
      </c>
      <c r="J350" s="127">
        <f>J351</f>
        <v>0</v>
      </c>
      <c r="K350" s="116">
        <f>K351</f>
        <v>0</v>
      </c>
      <c r="L350" s="116">
        <f>L351</f>
        <v>0</v>
      </c>
      <c r="M350"/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209</v>
      </c>
      <c r="H351" s="90">
        <v>318</v>
      </c>
      <c r="I351" s="115">
        <f>I352+I353</f>
        <v>0</v>
      </c>
      <c r="J351" s="115">
        <f>J352+J353</f>
        <v>0</v>
      </c>
      <c r="K351" s="115">
        <f>K352+K353</f>
        <v>0</v>
      </c>
      <c r="L351" s="115">
        <f>L352+L353</f>
        <v>0</v>
      </c>
      <c r="M351"/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210</v>
      </c>
      <c r="H352" s="90">
        <v>319</v>
      </c>
      <c r="I352" s="139">
        <v>0</v>
      </c>
      <c r="J352" s="139">
        <v>0</v>
      </c>
      <c r="K352" s="139">
        <v>0</v>
      </c>
      <c r="L352" s="138">
        <v>0</v>
      </c>
      <c r="M352"/>
    </row>
    <row r="353" spans="1:13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211</v>
      </c>
      <c r="H353" s="90">
        <v>320</v>
      </c>
      <c r="I353" s="121">
        <v>0</v>
      </c>
      <c r="J353" s="121">
        <v>0</v>
      </c>
      <c r="K353" s="121">
        <v>0</v>
      </c>
      <c r="L353" s="121">
        <v>0</v>
      </c>
      <c r="M353"/>
    </row>
    <row r="354" spans="1:13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212</v>
      </c>
      <c r="H354" s="90">
        <v>321</v>
      </c>
      <c r="I354" s="115">
        <f>I355</f>
        <v>0</v>
      </c>
      <c r="J354" s="127">
        <f>J355</f>
        <v>0</v>
      </c>
      <c r="K354" s="116">
        <f>K355</f>
        <v>0</v>
      </c>
      <c r="L354" s="116">
        <f>L355</f>
        <v>0</v>
      </c>
    </row>
    <row r="355" spans="1:13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212</v>
      </c>
      <c r="H355" s="90">
        <v>322</v>
      </c>
      <c r="I355" s="122">
        <f>SUM(I356:I357)</f>
        <v>0</v>
      </c>
      <c r="J355" s="128">
        <f>SUM(J356:J357)</f>
        <v>0</v>
      </c>
      <c r="K355" s="123">
        <f>SUM(K356:K357)</f>
        <v>0</v>
      </c>
      <c r="L355" s="123">
        <f>SUM(L356:L357)</f>
        <v>0</v>
      </c>
    </row>
    <row r="356" spans="1:13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213</v>
      </c>
      <c r="H356" s="90">
        <v>323</v>
      </c>
      <c r="I356" s="121">
        <v>0</v>
      </c>
      <c r="J356" s="121">
        <v>0</v>
      </c>
      <c r="K356" s="121">
        <v>0</v>
      </c>
      <c r="L356" s="121">
        <v>0</v>
      </c>
    </row>
    <row r="357" spans="1:13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221</v>
      </c>
      <c r="H357" s="90">
        <v>324</v>
      </c>
      <c r="I357" s="121">
        <v>0</v>
      </c>
      <c r="J357" s="121">
        <v>0</v>
      </c>
      <c r="K357" s="121">
        <v>0</v>
      </c>
      <c r="L357" s="121">
        <v>0</v>
      </c>
    </row>
    <row r="358" spans="1:13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215</v>
      </c>
      <c r="H358" s="90">
        <v>325</v>
      </c>
      <c r="I358" s="115">
        <f t="shared" ref="I358:L359" si="30">I359</f>
        <v>0</v>
      </c>
      <c r="J358" s="127">
        <f t="shared" si="30"/>
        <v>0</v>
      </c>
      <c r="K358" s="116">
        <f t="shared" si="30"/>
        <v>0</v>
      </c>
      <c r="L358" s="116">
        <f t="shared" si="30"/>
        <v>0</v>
      </c>
    </row>
    <row r="359" spans="1:13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215</v>
      </c>
      <c r="H359" s="90">
        <v>326</v>
      </c>
      <c r="I359" s="122">
        <f t="shared" si="30"/>
        <v>0</v>
      </c>
      <c r="J359" s="128">
        <f t="shared" si="30"/>
        <v>0</v>
      </c>
      <c r="K359" s="123">
        <f t="shared" si="30"/>
        <v>0</v>
      </c>
      <c r="L359" s="123">
        <f t="shared" si="30"/>
        <v>0</v>
      </c>
    </row>
    <row r="360" spans="1:13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215</v>
      </c>
      <c r="H360" s="90">
        <v>327</v>
      </c>
      <c r="I360" s="139">
        <v>0</v>
      </c>
      <c r="J360" s="139">
        <v>0</v>
      </c>
      <c r="K360" s="139">
        <v>0</v>
      </c>
      <c r="L360" s="138">
        <v>0</v>
      </c>
    </row>
    <row r="361" spans="1:13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186</v>
      </c>
      <c r="H361" s="90">
        <v>328</v>
      </c>
      <c r="I361" s="115">
        <f t="shared" ref="I361:L362" si="31">I362</f>
        <v>0</v>
      </c>
      <c r="J361" s="127">
        <f t="shared" si="31"/>
        <v>0</v>
      </c>
      <c r="K361" s="116">
        <f t="shared" si="31"/>
        <v>0</v>
      </c>
      <c r="L361" s="116">
        <f t="shared" si="31"/>
        <v>0</v>
      </c>
    </row>
    <row r="362" spans="1:13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186</v>
      </c>
      <c r="H362" s="90">
        <v>329</v>
      </c>
      <c r="I362" s="115">
        <f t="shared" si="31"/>
        <v>0</v>
      </c>
      <c r="J362" s="127">
        <f t="shared" si="31"/>
        <v>0</v>
      </c>
      <c r="K362" s="116">
        <f t="shared" si="31"/>
        <v>0</v>
      </c>
      <c r="L362" s="116">
        <f t="shared" si="31"/>
        <v>0</v>
      </c>
    </row>
    <row r="363" spans="1:13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186</v>
      </c>
      <c r="H363" s="90">
        <v>330</v>
      </c>
      <c r="I363" s="139">
        <v>0</v>
      </c>
      <c r="J363" s="139">
        <v>0</v>
      </c>
      <c r="K363" s="139">
        <v>0</v>
      </c>
      <c r="L363" s="138">
        <v>0</v>
      </c>
    </row>
    <row r="364" spans="1:13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217</v>
      </c>
      <c r="H364" s="90">
        <v>331</v>
      </c>
      <c r="I364" s="115">
        <f>I365</f>
        <v>0</v>
      </c>
      <c r="J364" s="127">
        <f>J365</f>
        <v>0</v>
      </c>
      <c r="K364" s="116">
        <f>K365</f>
        <v>0</v>
      </c>
      <c r="L364" s="116">
        <f>L365</f>
        <v>0</v>
      </c>
    </row>
    <row r="365" spans="1:13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217</v>
      </c>
      <c r="H365" s="90">
        <v>332</v>
      </c>
      <c r="I365" s="115">
        <f>SUM(I366:I367)</f>
        <v>0</v>
      </c>
      <c r="J365" s="115">
        <f>SUM(J366:J367)</f>
        <v>0</v>
      </c>
      <c r="K365" s="115">
        <f>SUM(K366:K367)</f>
        <v>0</v>
      </c>
      <c r="L365" s="115">
        <f>SUM(L366:L367)</f>
        <v>0</v>
      </c>
    </row>
    <row r="366" spans="1:13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218</v>
      </c>
      <c r="H366" s="90">
        <v>333</v>
      </c>
      <c r="I366" s="139">
        <v>0</v>
      </c>
      <c r="J366" s="139">
        <v>0</v>
      </c>
      <c r="K366" s="139">
        <v>0</v>
      </c>
      <c r="L366" s="138">
        <v>0</v>
      </c>
      <c r="M366"/>
    </row>
    <row r="367" spans="1:13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219</v>
      </c>
      <c r="H367" s="90">
        <v>334</v>
      </c>
      <c r="I367" s="121">
        <v>0</v>
      </c>
      <c r="J367" s="121">
        <v>0</v>
      </c>
      <c r="K367" s="121">
        <v>0</v>
      </c>
      <c r="L367" s="121">
        <v>0</v>
      </c>
      <c r="M367"/>
    </row>
    <row r="368" spans="1:13">
      <c r="A368" s="102"/>
      <c r="B368" s="102"/>
      <c r="C368" s="103"/>
      <c r="D368" s="104"/>
      <c r="E368" s="105"/>
      <c r="F368" s="106"/>
      <c r="G368" s="107" t="s">
        <v>222</v>
      </c>
      <c r="H368" s="90">
        <v>335</v>
      </c>
      <c r="I368" s="130">
        <f>SUM(I34+I184)</f>
        <v>65300</v>
      </c>
      <c r="J368" s="130">
        <f>SUM(J34+J184)</f>
        <v>65300</v>
      </c>
      <c r="K368" s="130">
        <f>SUM(K34+K184)</f>
        <v>65300</v>
      </c>
      <c r="L368" s="130">
        <f>SUM(L34+L184)</f>
        <v>65300</v>
      </c>
    </row>
    <row r="369" spans="1:12" ht="12" customHeight="1">
      <c r="G369" s="53"/>
      <c r="H369" s="7"/>
      <c r="I369" s="108"/>
      <c r="J369" s="109"/>
      <c r="K369" s="109"/>
      <c r="L369" s="109"/>
    </row>
    <row r="370" spans="1:12">
      <c r="A370" s="155"/>
      <c r="B370" s="155"/>
      <c r="C370" s="155"/>
      <c r="D370" s="495" t="s">
        <v>223</v>
      </c>
      <c r="E370" s="495"/>
      <c r="F370" s="495"/>
      <c r="G370" s="495"/>
      <c r="H370" s="153"/>
      <c r="I370" s="111"/>
      <c r="J370" s="109"/>
      <c r="K370" s="495" t="s">
        <v>224</v>
      </c>
      <c r="L370" s="495"/>
    </row>
    <row r="371" spans="1:12" ht="18.75" customHeight="1">
      <c r="A371" s="154" t="s">
        <v>225</v>
      </c>
      <c r="B371" s="154"/>
      <c r="C371" s="154"/>
      <c r="D371" s="154"/>
      <c r="E371" s="154"/>
      <c r="F371" s="154"/>
      <c r="G371" s="154"/>
      <c r="I371" s="148" t="s">
        <v>226</v>
      </c>
      <c r="K371" s="496" t="s">
        <v>227</v>
      </c>
      <c r="L371" s="496"/>
    </row>
    <row r="372" spans="1:12" ht="4.5" customHeight="1">
      <c r="D372" s="147"/>
      <c r="I372" s="14"/>
      <c r="K372" s="14"/>
      <c r="L372" s="14"/>
    </row>
    <row r="373" spans="1:12" ht="15.75" customHeight="1">
      <c r="A373" s="512" t="s">
        <v>228</v>
      </c>
      <c r="B373" s="512"/>
      <c r="C373" s="512"/>
      <c r="D373" s="512"/>
      <c r="E373" s="512"/>
      <c r="F373" s="512"/>
      <c r="G373" s="512"/>
      <c r="I373" s="14"/>
      <c r="K373" s="495" t="s">
        <v>229</v>
      </c>
      <c r="L373" s="495"/>
    </row>
    <row r="374" spans="1:12" ht="24.75" customHeight="1">
      <c r="A374" s="511" t="s">
        <v>230</v>
      </c>
      <c r="B374" s="511"/>
      <c r="C374" s="511"/>
      <c r="D374" s="511"/>
      <c r="E374" s="511"/>
      <c r="F374" s="511"/>
      <c r="G374" s="511"/>
      <c r="H374" s="150"/>
      <c r="I374" s="15" t="s">
        <v>226</v>
      </c>
      <c r="K374" s="496" t="s">
        <v>227</v>
      </c>
      <c r="L374" s="496"/>
    </row>
  </sheetData>
  <mergeCells count="30">
    <mergeCell ref="K373:L373"/>
    <mergeCell ref="A374:G374"/>
    <mergeCell ref="K374:L374"/>
    <mergeCell ref="A373:G373"/>
    <mergeCell ref="K31:K32"/>
    <mergeCell ref="L31:L32"/>
    <mergeCell ref="A33:F33"/>
    <mergeCell ref="D370:G370"/>
    <mergeCell ref="K370:L370"/>
    <mergeCell ref="K371:L371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19685039370078741" right="0.19685039370078741" top="0.15748031496062992" bottom="0.15748031496062992" header="3.937007874015748E-2" footer="3.937007874015748E-2"/>
  <pageSetup paperSize="9" scale="7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7D2D8-FB56-466D-83BC-9CDABD6E8235}">
  <sheetPr>
    <pageSetUpPr fitToPage="1"/>
  </sheetPr>
  <dimension ref="A1:S374"/>
  <sheetViews>
    <sheetView topLeftCell="A45" workbookViewId="0">
      <selection activeCell="W62" sqref="W62"/>
    </sheetView>
  </sheetViews>
  <sheetFormatPr defaultRowHeight="15"/>
  <cols>
    <col min="1" max="4" width="2" style="36" customWidth="1"/>
    <col min="5" max="5" width="2.140625" style="36" customWidth="1"/>
    <col min="6" max="6" width="3" style="150" customWidth="1"/>
    <col min="7" max="7" width="34.85546875" style="36" customWidth="1"/>
    <col min="8" max="8" width="3.85546875" style="36" customWidth="1"/>
    <col min="9" max="9" width="10" style="36" customWidth="1"/>
    <col min="10" max="10" width="11.140625" style="36" customWidth="1"/>
    <col min="11" max="11" width="11" style="36" customWidth="1"/>
    <col min="12" max="12" width="10.5703125" style="36" customWidth="1"/>
    <col min="13" max="13" width="0.140625" style="36" hidden="1" customWidth="1"/>
    <col min="14" max="14" width="6.140625" style="36" hidden="1" customWidth="1"/>
    <col min="15" max="15" width="5.5703125" style="36" hidden="1" customWidth="1"/>
    <col min="16" max="16" width="9.140625" style="22"/>
  </cols>
  <sheetData>
    <row r="1" spans="1:15">
      <c r="G1" s="1"/>
      <c r="H1" s="3"/>
      <c r="I1" s="21"/>
      <c r="J1" s="152" t="s">
        <v>0</v>
      </c>
      <c r="K1" s="152"/>
      <c r="L1" s="152"/>
      <c r="M1" s="16"/>
      <c r="N1" s="152"/>
      <c r="O1" s="152"/>
    </row>
    <row r="2" spans="1:15">
      <c r="H2" s="3"/>
      <c r="I2" s="22"/>
      <c r="J2" s="152" t="s">
        <v>1</v>
      </c>
      <c r="K2" s="152"/>
      <c r="L2" s="152"/>
      <c r="M2" s="16"/>
      <c r="N2" s="152"/>
      <c r="O2" s="152"/>
    </row>
    <row r="3" spans="1:15">
      <c r="H3" s="23"/>
      <c r="I3" s="3"/>
      <c r="J3" s="152" t="s">
        <v>2</v>
      </c>
      <c r="K3" s="152"/>
      <c r="L3" s="152"/>
      <c r="M3" s="16"/>
      <c r="N3" s="152"/>
      <c r="O3" s="152"/>
    </row>
    <row r="4" spans="1:15">
      <c r="G4" s="4" t="s">
        <v>3</v>
      </c>
      <c r="H4" s="3"/>
      <c r="I4" s="22"/>
      <c r="J4" s="152" t="s">
        <v>4</v>
      </c>
      <c r="K4" s="152"/>
      <c r="L4" s="152"/>
      <c r="M4" s="16"/>
      <c r="N4" s="152"/>
      <c r="O4" s="152"/>
    </row>
    <row r="5" spans="1:15">
      <c r="H5" s="3"/>
      <c r="I5" s="22"/>
      <c r="J5" s="152" t="s">
        <v>5</v>
      </c>
      <c r="K5" s="152"/>
      <c r="L5" s="152"/>
      <c r="M5" s="16"/>
      <c r="N5" s="152"/>
      <c r="O5" s="152"/>
    </row>
    <row r="6" spans="1:15" ht="6" customHeight="1">
      <c r="H6" s="3"/>
      <c r="I6" s="22"/>
      <c r="J6" s="152"/>
      <c r="K6" s="152"/>
      <c r="L6" s="152"/>
      <c r="M6" s="16"/>
      <c r="N6" s="152"/>
      <c r="O6" s="152"/>
    </row>
    <row r="7" spans="1:15" ht="30" customHeight="1">
      <c r="A7" s="513" t="s">
        <v>6</v>
      </c>
      <c r="B7" s="513"/>
      <c r="C7" s="513"/>
      <c r="D7" s="513"/>
      <c r="E7" s="513"/>
      <c r="F7" s="513"/>
      <c r="G7" s="513"/>
      <c r="H7" s="513"/>
      <c r="I7" s="513"/>
      <c r="J7" s="513"/>
      <c r="K7" s="513"/>
      <c r="L7" s="513"/>
      <c r="M7" s="16"/>
    </row>
    <row r="8" spans="1:15" ht="11.25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514" t="s">
        <v>7</v>
      </c>
      <c r="B9" s="514"/>
      <c r="C9" s="514"/>
      <c r="D9" s="514"/>
      <c r="E9" s="514"/>
      <c r="F9" s="514"/>
      <c r="G9" s="514"/>
      <c r="H9" s="514"/>
      <c r="I9" s="514"/>
      <c r="J9" s="514"/>
      <c r="K9" s="514"/>
      <c r="L9" s="514"/>
      <c r="M9" s="16"/>
    </row>
    <row r="10" spans="1:15">
      <c r="A10" s="515" t="s">
        <v>8</v>
      </c>
      <c r="B10" s="515"/>
      <c r="C10" s="515"/>
      <c r="D10" s="515"/>
      <c r="E10" s="515"/>
      <c r="F10" s="515"/>
      <c r="G10" s="515"/>
      <c r="H10" s="515"/>
      <c r="I10" s="515"/>
      <c r="J10" s="515"/>
      <c r="K10" s="515"/>
      <c r="L10" s="515"/>
      <c r="M10" s="16"/>
    </row>
    <row r="11" spans="1:15" ht="7.5" customHeight="1">
      <c r="A11" s="28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6"/>
    </row>
    <row r="12" spans="1:15" ht="15.75" customHeight="1">
      <c r="A12" s="28"/>
      <c r="B12" s="152"/>
      <c r="C12" s="152"/>
      <c r="D12" s="152"/>
      <c r="E12" s="152"/>
      <c r="F12" s="152"/>
      <c r="G12" s="520" t="s">
        <v>9</v>
      </c>
      <c r="H12" s="520"/>
      <c r="I12" s="520"/>
      <c r="J12" s="520"/>
      <c r="K12" s="520"/>
      <c r="L12" s="152"/>
      <c r="M12" s="16"/>
    </row>
    <row r="13" spans="1:15" ht="15.75" customHeight="1">
      <c r="A13" s="521" t="s">
        <v>10</v>
      </c>
      <c r="B13" s="521"/>
      <c r="C13" s="521"/>
      <c r="D13" s="521"/>
      <c r="E13" s="521"/>
      <c r="F13" s="521"/>
      <c r="G13" s="521"/>
      <c r="H13" s="521"/>
      <c r="I13" s="521"/>
      <c r="J13" s="521"/>
      <c r="K13" s="521"/>
      <c r="L13" s="521"/>
      <c r="M13" s="16"/>
    </row>
    <row r="14" spans="1:15" ht="12" customHeight="1">
      <c r="G14" s="522" t="s">
        <v>11</v>
      </c>
      <c r="H14" s="522"/>
      <c r="I14" s="522"/>
      <c r="J14" s="522"/>
      <c r="K14" s="522"/>
      <c r="M14" s="16"/>
    </row>
    <row r="15" spans="1:15">
      <c r="G15" s="515" t="s">
        <v>12</v>
      </c>
      <c r="H15" s="515"/>
      <c r="I15" s="515"/>
      <c r="J15" s="515"/>
      <c r="K15" s="515"/>
    </row>
    <row r="16" spans="1:15" ht="15.75" customHeight="1">
      <c r="B16" s="521" t="s">
        <v>13</v>
      </c>
      <c r="C16" s="521"/>
      <c r="D16" s="521"/>
      <c r="E16" s="521"/>
      <c r="F16" s="521"/>
      <c r="G16" s="521"/>
      <c r="H16" s="521"/>
      <c r="I16" s="521"/>
      <c r="J16" s="521"/>
      <c r="K16" s="521"/>
      <c r="L16" s="521"/>
    </row>
    <row r="17" spans="1:13" ht="7.5" customHeight="1"/>
    <row r="18" spans="1:13">
      <c r="G18" s="522" t="s">
        <v>231</v>
      </c>
      <c r="H18" s="522"/>
      <c r="I18" s="522"/>
      <c r="J18" s="522"/>
      <c r="K18" s="522"/>
    </row>
    <row r="19" spans="1:13">
      <c r="G19" s="523" t="s">
        <v>14</v>
      </c>
      <c r="H19" s="523"/>
      <c r="I19" s="523"/>
      <c r="J19" s="523"/>
      <c r="K19" s="523"/>
    </row>
    <row r="20" spans="1:13" ht="6.75" customHeight="1">
      <c r="G20" s="152"/>
      <c r="H20" s="152"/>
      <c r="I20" s="152"/>
      <c r="J20" s="152"/>
      <c r="K20" s="152"/>
    </row>
    <row r="21" spans="1:13">
      <c r="B21" s="22"/>
      <c r="C21" s="22"/>
      <c r="D21" s="22"/>
      <c r="E21" s="527" t="s">
        <v>234</v>
      </c>
      <c r="F21" s="527"/>
      <c r="G21" s="527"/>
      <c r="H21" s="527"/>
      <c r="I21" s="527"/>
      <c r="J21" s="527"/>
      <c r="K21" s="527"/>
      <c r="L21" s="22"/>
    </row>
    <row r="22" spans="1:13" ht="15" customHeight="1">
      <c r="A22" s="525" t="s">
        <v>15</v>
      </c>
      <c r="B22" s="525"/>
      <c r="C22" s="525"/>
      <c r="D22" s="525"/>
      <c r="E22" s="525"/>
      <c r="F22" s="525"/>
      <c r="G22" s="525"/>
      <c r="H22" s="525"/>
      <c r="I22" s="525"/>
      <c r="J22" s="525"/>
      <c r="K22" s="525"/>
      <c r="L22" s="525"/>
      <c r="M22" s="30"/>
    </row>
    <row r="23" spans="1:13">
      <c r="F23" s="36"/>
      <c r="J23" s="5"/>
      <c r="K23" s="13"/>
      <c r="L23" s="6" t="s">
        <v>16</v>
      </c>
      <c r="M23" s="30"/>
    </row>
    <row r="24" spans="1:13">
      <c r="F24" s="36"/>
      <c r="J24" s="31" t="s">
        <v>17</v>
      </c>
      <c r="K24" s="23"/>
      <c r="L24" s="32"/>
      <c r="M24" s="30"/>
    </row>
    <row r="25" spans="1:13">
      <c r="E25" s="152"/>
      <c r="F25" s="151"/>
      <c r="I25" s="34"/>
      <c r="J25" s="34"/>
      <c r="K25" s="35" t="s">
        <v>18</v>
      </c>
      <c r="L25" s="32"/>
      <c r="M25" s="30"/>
    </row>
    <row r="26" spans="1:13">
      <c r="A26" s="526" t="s">
        <v>235</v>
      </c>
      <c r="B26" s="526"/>
      <c r="C26" s="526"/>
      <c r="D26" s="526"/>
      <c r="E26" s="526"/>
      <c r="F26" s="526"/>
      <c r="G26" s="526"/>
      <c r="H26" s="526"/>
      <c r="I26" s="526"/>
      <c r="K26" s="35" t="s">
        <v>19</v>
      </c>
      <c r="L26" s="37" t="s">
        <v>20</v>
      </c>
      <c r="M26" s="30"/>
    </row>
    <row r="27" spans="1:13" ht="29.1" customHeight="1">
      <c r="A27" s="526" t="s">
        <v>239</v>
      </c>
      <c r="B27" s="526"/>
      <c r="C27" s="526"/>
      <c r="D27" s="526"/>
      <c r="E27" s="526"/>
      <c r="F27" s="526"/>
      <c r="G27" s="526"/>
      <c r="H27" s="526"/>
      <c r="I27" s="526"/>
      <c r="J27" s="149" t="s">
        <v>22</v>
      </c>
      <c r="K27" s="113" t="s">
        <v>34</v>
      </c>
      <c r="L27" s="32"/>
      <c r="M27" s="30"/>
    </row>
    <row r="28" spans="1:13">
      <c r="F28" s="36"/>
      <c r="G28" s="39" t="s">
        <v>23</v>
      </c>
      <c r="H28" s="102" t="s">
        <v>247</v>
      </c>
      <c r="I28" s="103"/>
      <c r="J28" s="42"/>
      <c r="K28" s="32"/>
      <c r="L28" s="32"/>
      <c r="M28" s="30"/>
    </row>
    <row r="29" spans="1:13">
      <c r="F29" s="36"/>
      <c r="G29" s="519" t="s">
        <v>24</v>
      </c>
      <c r="H29" s="519"/>
      <c r="I29" s="114" t="s">
        <v>236</v>
      </c>
      <c r="J29" s="43" t="s">
        <v>237</v>
      </c>
      <c r="K29" s="32" t="s">
        <v>238</v>
      </c>
      <c r="L29" s="32" t="s">
        <v>238</v>
      </c>
      <c r="M29" s="30"/>
    </row>
    <row r="30" spans="1:13">
      <c r="A30" s="494" t="s">
        <v>248</v>
      </c>
      <c r="B30" s="494"/>
      <c r="C30" s="494"/>
      <c r="D30" s="494"/>
      <c r="E30" s="494"/>
      <c r="F30" s="494"/>
      <c r="G30" s="494"/>
      <c r="H30" s="494"/>
      <c r="I30" s="494"/>
      <c r="J30" s="44"/>
      <c r="K30" s="44"/>
      <c r="L30" s="45" t="s">
        <v>25</v>
      </c>
      <c r="M30" s="46"/>
    </row>
    <row r="31" spans="1:13" ht="27" customHeight="1">
      <c r="A31" s="497" t="s">
        <v>26</v>
      </c>
      <c r="B31" s="498"/>
      <c r="C31" s="498"/>
      <c r="D31" s="498"/>
      <c r="E31" s="498"/>
      <c r="F31" s="498"/>
      <c r="G31" s="501" t="s">
        <v>27</v>
      </c>
      <c r="H31" s="503" t="s">
        <v>28</v>
      </c>
      <c r="I31" s="505" t="s">
        <v>29</v>
      </c>
      <c r="J31" s="506"/>
      <c r="K31" s="507" t="s">
        <v>30</v>
      </c>
      <c r="L31" s="509" t="s">
        <v>31</v>
      </c>
      <c r="M31" s="46"/>
    </row>
    <row r="32" spans="1:13" ht="58.5" customHeight="1">
      <c r="A32" s="499"/>
      <c r="B32" s="500"/>
      <c r="C32" s="500"/>
      <c r="D32" s="500"/>
      <c r="E32" s="500"/>
      <c r="F32" s="500"/>
      <c r="G32" s="502"/>
      <c r="H32" s="504"/>
      <c r="I32" s="47" t="s">
        <v>32</v>
      </c>
      <c r="J32" s="48" t="s">
        <v>33</v>
      </c>
      <c r="K32" s="508"/>
      <c r="L32" s="510"/>
    </row>
    <row r="33" spans="1:15">
      <c r="A33" s="516" t="s">
        <v>34</v>
      </c>
      <c r="B33" s="517"/>
      <c r="C33" s="517"/>
      <c r="D33" s="517"/>
      <c r="E33" s="517"/>
      <c r="F33" s="518"/>
      <c r="G33" s="7">
        <v>2</v>
      </c>
      <c r="H33" s="8">
        <v>3</v>
      </c>
      <c r="I33" s="9" t="s">
        <v>35</v>
      </c>
      <c r="J33" s="10" t="s">
        <v>36</v>
      </c>
      <c r="K33" s="11">
        <v>6</v>
      </c>
      <c r="L33" s="11">
        <v>7</v>
      </c>
    </row>
    <row r="34" spans="1:15">
      <c r="A34" s="49">
        <v>2</v>
      </c>
      <c r="B34" s="49"/>
      <c r="C34" s="50"/>
      <c r="D34" s="51"/>
      <c r="E34" s="49"/>
      <c r="F34" s="52"/>
      <c r="G34" s="51" t="s">
        <v>37</v>
      </c>
      <c r="H34" s="7">
        <v>1</v>
      </c>
      <c r="I34" s="115">
        <f>SUM(I35+I46+I65+I86+I93+I113+I139+I158+I168)</f>
        <v>1831597</v>
      </c>
      <c r="J34" s="115">
        <f>SUM(J35+J46+J65+J86+J93+J113+J139+J158+J168)</f>
        <v>1831597</v>
      </c>
      <c r="K34" s="116">
        <f>SUM(K35+K46+K65+K86+K93+K113+K139+K158+K168)</f>
        <v>1831597</v>
      </c>
      <c r="L34" s="115">
        <f>SUM(L35+L46+L65+L86+L93+L113+L139+L158+L168)</f>
        <v>1831597</v>
      </c>
      <c r="M34" s="53"/>
      <c r="N34" s="53"/>
      <c r="O34" s="53"/>
    </row>
    <row r="35" spans="1:15" ht="17.25" customHeight="1">
      <c r="A35" s="49">
        <v>2</v>
      </c>
      <c r="B35" s="54">
        <v>1</v>
      </c>
      <c r="C35" s="55"/>
      <c r="D35" s="56"/>
      <c r="E35" s="57"/>
      <c r="F35" s="58"/>
      <c r="G35" s="59" t="s">
        <v>38</v>
      </c>
      <c r="H35" s="7">
        <v>2</v>
      </c>
      <c r="I35" s="115">
        <f>SUM(I36+I42)</f>
        <v>1770532</v>
      </c>
      <c r="J35" s="115">
        <f>SUM(J36+J42)</f>
        <v>1770532</v>
      </c>
      <c r="K35" s="117">
        <f>SUM(K36+K42)</f>
        <v>1770532</v>
      </c>
      <c r="L35" s="118">
        <f>SUM(L36+L42)</f>
        <v>1770532</v>
      </c>
      <c r="M35"/>
    </row>
    <row r="36" spans="1:15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39</v>
      </c>
      <c r="H36" s="7">
        <v>3</v>
      </c>
      <c r="I36" s="115">
        <f>SUM(I37)</f>
        <v>1740398</v>
      </c>
      <c r="J36" s="115">
        <f>SUM(J37)</f>
        <v>1740398</v>
      </c>
      <c r="K36" s="116">
        <f>SUM(K37)</f>
        <v>1740398</v>
      </c>
      <c r="L36" s="115">
        <f>SUM(L37)</f>
        <v>1740398</v>
      </c>
    </row>
    <row r="37" spans="1:15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39</v>
      </c>
      <c r="H37" s="7">
        <v>4</v>
      </c>
      <c r="I37" s="115">
        <f>SUM(I38+I40)</f>
        <v>1740398</v>
      </c>
      <c r="J37" s="115">
        <f t="shared" ref="J37:L38" si="0">SUM(J38)</f>
        <v>1740398</v>
      </c>
      <c r="K37" s="115">
        <f t="shared" si="0"/>
        <v>1740398</v>
      </c>
      <c r="L37" s="115">
        <f t="shared" si="0"/>
        <v>1740398</v>
      </c>
    </row>
    <row r="38" spans="1:15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40</v>
      </c>
      <c r="H38" s="7">
        <v>5</v>
      </c>
      <c r="I38" s="116">
        <f>SUM(I39)</f>
        <v>1740398</v>
      </c>
      <c r="J38" s="116">
        <f t="shared" si="0"/>
        <v>1740398</v>
      </c>
      <c r="K38" s="116">
        <f t="shared" si="0"/>
        <v>1740398</v>
      </c>
      <c r="L38" s="116">
        <f t="shared" si="0"/>
        <v>1740398</v>
      </c>
    </row>
    <row r="39" spans="1:15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40</v>
      </c>
      <c r="H39" s="7">
        <v>6</v>
      </c>
      <c r="I39" s="119">
        <v>1740398</v>
      </c>
      <c r="J39" s="120">
        <v>1740398</v>
      </c>
      <c r="K39" s="120">
        <v>1740398</v>
      </c>
      <c r="L39" s="120">
        <v>1740398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41</v>
      </c>
      <c r="H40" s="7">
        <v>7</v>
      </c>
      <c r="I40" s="116">
        <f>I41</f>
        <v>0</v>
      </c>
      <c r="J40" s="116">
        <f>J41</f>
        <v>0</v>
      </c>
      <c r="K40" s="116">
        <f>K41</f>
        <v>0</v>
      </c>
      <c r="L40" s="116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41</v>
      </c>
      <c r="H41" s="7">
        <v>8</v>
      </c>
      <c r="I41" s="120">
        <v>0</v>
      </c>
      <c r="J41" s="121">
        <v>0</v>
      </c>
      <c r="K41" s="120">
        <v>0</v>
      </c>
      <c r="L41" s="121">
        <v>0</v>
      </c>
    </row>
    <row r="42" spans="1:15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42</v>
      </c>
      <c r="H42" s="7">
        <v>9</v>
      </c>
      <c r="I42" s="116">
        <f t="shared" ref="I42:L44" si="1">I43</f>
        <v>30134</v>
      </c>
      <c r="J42" s="115">
        <f t="shared" si="1"/>
        <v>30134</v>
      </c>
      <c r="K42" s="116">
        <f t="shared" si="1"/>
        <v>30134</v>
      </c>
      <c r="L42" s="115">
        <f t="shared" si="1"/>
        <v>30134</v>
      </c>
    </row>
    <row r="43" spans="1:15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42</v>
      </c>
      <c r="H43" s="7">
        <v>10</v>
      </c>
      <c r="I43" s="116">
        <f t="shared" si="1"/>
        <v>30134</v>
      </c>
      <c r="J43" s="115">
        <f t="shared" si="1"/>
        <v>30134</v>
      </c>
      <c r="K43" s="115">
        <f t="shared" si="1"/>
        <v>30134</v>
      </c>
      <c r="L43" s="115">
        <f t="shared" si="1"/>
        <v>30134</v>
      </c>
    </row>
    <row r="44" spans="1:15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42</v>
      </c>
      <c r="H44" s="7">
        <v>11</v>
      </c>
      <c r="I44" s="115">
        <f t="shared" si="1"/>
        <v>30134</v>
      </c>
      <c r="J44" s="115">
        <f t="shared" si="1"/>
        <v>30134</v>
      </c>
      <c r="K44" s="115">
        <f t="shared" si="1"/>
        <v>30134</v>
      </c>
      <c r="L44" s="115">
        <f t="shared" si="1"/>
        <v>30134</v>
      </c>
    </row>
    <row r="45" spans="1:15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42</v>
      </c>
      <c r="H45" s="7">
        <v>12</v>
      </c>
      <c r="I45" s="121">
        <v>30134</v>
      </c>
      <c r="J45" s="120">
        <v>30134</v>
      </c>
      <c r="K45" s="120">
        <v>30134</v>
      </c>
      <c r="L45" s="120">
        <v>30134</v>
      </c>
    </row>
    <row r="46" spans="1:15">
      <c r="A46" s="65">
        <v>2</v>
      </c>
      <c r="B46" s="66">
        <v>2</v>
      </c>
      <c r="C46" s="55"/>
      <c r="D46" s="56"/>
      <c r="E46" s="57"/>
      <c r="F46" s="58"/>
      <c r="G46" s="59" t="s">
        <v>43</v>
      </c>
      <c r="H46" s="7">
        <v>13</v>
      </c>
      <c r="I46" s="122">
        <f t="shared" ref="I46:L48" si="2">I47</f>
        <v>42300</v>
      </c>
      <c r="J46" s="123">
        <f t="shared" si="2"/>
        <v>42300</v>
      </c>
      <c r="K46" s="122">
        <f t="shared" si="2"/>
        <v>42300</v>
      </c>
      <c r="L46" s="122">
        <f t="shared" si="2"/>
        <v>42300</v>
      </c>
    </row>
    <row r="47" spans="1:15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43</v>
      </c>
      <c r="H47" s="7">
        <v>14</v>
      </c>
      <c r="I47" s="115">
        <f t="shared" si="2"/>
        <v>42300</v>
      </c>
      <c r="J47" s="116">
        <f t="shared" si="2"/>
        <v>42300</v>
      </c>
      <c r="K47" s="115">
        <f t="shared" si="2"/>
        <v>42300</v>
      </c>
      <c r="L47" s="116">
        <f t="shared" si="2"/>
        <v>42300</v>
      </c>
    </row>
    <row r="48" spans="1:15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43</v>
      </c>
      <c r="H48" s="7">
        <v>15</v>
      </c>
      <c r="I48" s="115">
        <f t="shared" si="2"/>
        <v>42300</v>
      </c>
      <c r="J48" s="116">
        <f t="shared" si="2"/>
        <v>42300</v>
      </c>
      <c r="K48" s="118">
        <f t="shared" si="2"/>
        <v>42300</v>
      </c>
      <c r="L48" s="118">
        <f t="shared" si="2"/>
        <v>42300</v>
      </c>
    </row>
    <row r="49" spans="1:13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43</v>
      </c>
      <c r="H49" s="7">
        <v>16</v>
      </c>
      <c r="I49" s="124">
        <f>SUM(I50:I64)</f>
        <v>42300</v>
      </c>
      <c r="J49" s="124">
        <f>SUM(J50:J64)</f>
        <v>42300</v>
      </c>
      <c r="K49" s="125">
        <f>SUM(K50:K64)</f>
        <v>42300</v>
      </c>
      <c r="L49" s="125">
        <f>SUM(L50:L64)</f>
        <v>42300</v>
      </c>
    </row>
    <row r="50" spans="1:13" hidden="1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44</v>
      </c>
      <c r="H50" s="7">
        <v>17</v>
      </c>
      <c r="I50" s="120">
        <v>0</v>
      </c>
      <c r="J50" s="120">
        <v>0</v>
      </c>
      <c r="K50" s="120">
        <v>0</v>
      </c>
      <c r="L50" s="120">
        <v>0</v>
      </c>
    </row>
    <row r="51" spans="1:13" ht="25.5" hidden="1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45</v>
      </c>
      <c r="H51" s="7">
        <v>18</v>
      </c>
      <c r="I51" s="120">
        <v>0</v>
      </c>
      <c r="J51" s="120">
        <v>0</v>
      </c>
      <c r="K51" s="120">
        <v>0</v>
      </c>
      <c r="L51" s="120">
        <v>0</v>
      </c>
      <c r="M51"/>
    </row>
    <row r="52" spans="1:13" ht="25.5" hidden="1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46</v>
      </c>
      <c r="H52" s="7">
        <v>19</v>
      </c>
      <c r="I52" s="120">
        <v>0</v>
      </c>
      <c r="J52" s="120">
        <v>0</v>
      </c>
      <c r="K52" s="120">
        <v>0</v>
      </c>
      <c r="L52" s="120">
        <v>0</v>
      </c>
      <c r="M52"/>
    </row>
    <row r="53" spans="1:13" ht="25.5" hidden="1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47</v>
      </c>
      <c r="H53" s="7">
        <v>20</v>
      </c>
      <c r="I53" s="120">
        <v>0</v>
      </c>
      <c r="J53" s="120">
        <v>0</v>
      </c>
      <c r="K53" s="120">
        <v>0</v>
      </c>
      <c r="L53" s="120">
        <v>0</v>
      </c>
      <c r="M53"/>
    </row>
    <row r="54" spans="1:13" ht="25.5" hidden="1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48</v>
      </c>
      <c r="H54" s="7">
        <v>21</v>
      </c>
      <c r="I54" s="120">
        <v>0</v>
      </c>
      <c r="J54" s="120">
        <v>0</v>
      </c>
      <c r="K54" s="120">
        <v>0</v>
      </c>
      <c r="L54" s="120">
        <v>0</v>
      </c>
      <c r="M54"/>
    </row>
    <row r="55" spans="1:13" hidden="1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49</v>
      </c>
      <c r="H55" s="7">
        <v>22</v>
      </c>
      <c r="I55" s="121">
        <v>0</v>
      </c>
      <c r="J55" s="120">
        <v>0</v>
      </c>
      <c r="K55" s="120">
        <v>0</v>
      </c>
      <c r="L55" s="120">
        <v>0</v>
      </c>
    </row>
    <row r="56" spans="1:13" ht="25.5" hidden="1" customHeight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50</v>
      </c>
      <c r="H56" s="7">
        <v>23</v>
      </c>
      <c r="I56" s="126">
        <v>0</v>
      </c>
      <c r="J56" s="120">
        <v>0</v>
      </c>
      <c r="K56" s="120">
        <v>0</v>
      </c>
      <c r="L56" s="120">
        <v>0</v>
      </c>
      <c r="M56"/>
    </row>
    <row r="57" spans="1:13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51</v>
      </c>
      <c r="H57" s="7">
        <v>24</v>
      </c>
      <c r="I57" s="121">
        <v>0</v>
      </c>
      <c r="J57" s="121">
        <v>0</v>
      </c>
      <c r="K57" s="121">
        <v>0</v>
      </c>
      <c r="L57" s="121">
        <v>0</v>
      </c>
      <c r="M57"/>
    </row>
    <row r="58" spans="1:13" ht="25.5" hidden="1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52</v>
      </c>
      <c r="H58" s="7">
        <v>25</v>
      </c>
      <c r="I58" s="121">
        <v>0</v>
      </c>
      <c r="J58" s="120">
        <v>0</v>
      </c>
      <c r="K58" s="120">
        <v>0</v>
      </c>
      <c r="L58" s="120">
        <v>0</v>
      </c>
      <c r="M58"/>
    </row>
    <row r="59" spans="1:13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53</v>
      </c>
      <c r="H59" s="7">
        <v>26</v>
      </c>
      <c r="I59" s="121">
        <v>5660</v>
      </c>
      <c r="J59" s="120">
        <v>5660</v>
      </c>
      <c r="K59" s="120">
        <v>5660</v>
      </c>
      <c r="L59" s="120">
        <v>5660</v>
      </c>
    </row>
    <row r="60" spans="1:13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54</v>
      </c>
      <c r="H60" s="7">
        <v>27</v>
      </c>
      <c r="I60" s="121">
        <v>0</v>
      </c>
      <c r="J60" s="121">
        <v>0</v>
      </c>
      <c r="K60" s="121">
        <v>0</v>
      </c>
      <c r="L60" s="121">
        <v>0</v>
      </c>
      <c r="M60"/>
    </row>
    <row r="61" spans="1:13" hidden="1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55</v>
      </c>
      <c r="H61" s="7">
        <v>28</v>
      </c>
      <c r="I61" s="121">
        <v>0</v>
      </c>
      <c r="J61" s="120">
        <v>0</v>
      </c>
      <c r="K61" s="120">
        <v>0</v>
      </c>
      <c r="L61" s="120">
        <v>0</v>
      </c>
    </row>
    <row r="62" spans="1:13" ht="25.5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56</v>
      </c>
      <c r="H62" s="7">
        <v>29</v>
      </c>
      <c r="I62" s="121">
        <v>13600</v>
      </c>
      <c r="J62" s="120">
        <v>13600</v>
      </c>
      <c r="K62" s="120">
        <v>13600</v>
      </c>
      <c r="L62" s="120">
        <v>13600</v>
      </c>
      <c r="M62"/>
    </row>
    <row r="63" spans="1:13" hidden="1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57</v>
      </c>
      <c r="H63" s="7">
        <v>30</v>
      </c>
      <c r="I63" s="121">
        <v>0</v>
      </c>
      <c r="J63" s="120">
        <v>0</v>
      </c>
      <c r="K63" s="120">
        <v>0</v>
      </c>
      <c r="L63" s="120">
        <v>0</v>
      </c>
    </row>
    <row r="64" spans="1:13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58</v>
      </c>
      <c r="H64" s="7">
        <v>31</v>
      </c>
      <c r="I64" s="121">
        <v>23040</v>
      </c>
      <c r="J64" s="120">
        <v>23040</v>
      </c>
      <c r="K64" s="120">
        <v>23040</v>
      </c>
      <c r="L64" s="120">
        <v>23040</v>
      </c>
    </row>
    <row r="65" spans="1:15" hidden="1">
      <c r="A65" s="79">
        <v>2</v>
      </c>
      <c r="B65" s="80">
        <v>3</v>
      </c>
      <c r="C65" s="54"/>
      <c r="D65" s="55"/>
      <c r="E65" s="55"/>
      <c r="F65" s="58"/>
      <c r="G65" s="81" t="s">
        <v>59</v>
      </c>
      <c r="H65" s="7">
        <v>32</v>
      </c>
      <c r="I65" s="122">
        <f>I66+I82</f>
        <v>0</v>
      </c>
      <c r="J65" s="122">
        <f>J66+J82</f>
        <v>0</v>
      </c>
      <c r="K65" s="122">
        <f>K66+K82</f>
        <v>0</v>
      </c>
      <c r="L65" s="122">
        <f>L66+L82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60</v>
      </c>
      <c r="H66" s="7">
        <v>33</v>
      </c>
      <c r="I66" s="115">
        <f>SUM(I67+I72+I77)</f>
        <v>0</v>
      </c>
      <c r="J66" s="127">
        <f>SUM(J67+J72+J77)</f>
        <v>0</v>
      </c>
      <c r="K66" s="116">
        <f>SUM(K67+K72+K77)</f>
        <v>0</v>
      </c>
      <c r="L66" s="115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61</v>
      </c>
      <c r="H67" s="7">
        <v>34</v>
      </c>
      <c r="I67" s="115">
        <f>I68</f>
        <v>0</v>
      </c>
      <c r="J67" s="127">
        <f>J68</f>
        <v>0</v>
      </c>
      <c r="K67" s="116">
        <f>K68</f>
        <v>0</v>
      </c>
      <c r="L67" s="115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61</v>
      </c>
      <c r="H68" s="7">
        <v>35</v>
      </c>
      <c r="I68" s="115">
        <f>SUM(I69:I71)</f>
        <v>0</v>
      </c>
      <c r="J68" s="127">
        <f>SUM(J69:J71)</f>
        <v>0</v>
      </c>
      <c r="K68" s="116">
        <f>SUM(K69:K71)</f>
        <v>0</v>
      </c>
      <c r="L68" s="115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62</v>
      </c>
      <c r="H69" s="7">
        <v>36</v>
      </c>
      <c r="I69" s="121">
        <v>0</v>
      </c>
      <c r="J69" s="121">
        <v>0</v>
      </c>
      <c r="K69" s="121">
        <v>0</v>
      </c>
      <c r="L69" s="121">
        <v>0</v>
      </c>
      <c r="M69" s="82"/>
      <c r="N69" s="82"/>
      <c r="O69" s="82"/>
    </row>
    <row r="70" spans="1:15" ht="25.5" hidden="1" customHeight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63</v>
      </c>
      <c r="H70" s="7">
        <v>37</v>
      </c>
      <c r="I70" s="119">
        <v>0</v>
      </c>
      <c r="J70" s="119">
        <v>0</v>
      </c>
      <c r="K70" s="119">
        <v>0</v>
      </c>
      <c r="L70" s="119">
        <v>0</v>
      </c>
      <c r="M70"/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64</v>
      </c>
      <c r="H71" s="7">
        <v>38</v>
      </c>
      <c r="I71" s="121">
        <v>0</v>
      </c>
      <c r="J71" s="121">
        <v>0</v>
      </c>
      <c r="K71" s="121">
        <v>0</v>
      </c>
      <c r="L71" s="121">
        <v>0</v>
      </c>
    </row>
    <row r="72" spans="1:15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65</v>
      </c>
      <c r="H72" s="7">
        <v>39</v>
      </c>
      <c r="I72" s="122">
        <f>I73</f>
        <v>0</v>
      </c>
      <c r="J72" s="128">
        <f>J73</f>
        <v>0</v>
      </c>
      <c r="K72" s="123">
        <f>K73</f>
        <v>0</v>
      </c>
      <c r="L72" s="123">
        <f>L73</f>
        <v>0</v>
      </c>
      <c r="M72"/>
    </row>
    <row r="73" spans="1:15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65</v>
      </c>
      <c r="H73" s="7">
        <v>40</v>
      </c>
      <c r="I73" s="118">
        <f>SUM(I74:I76)</f>
        <v>0</v>
      </c>
      <c r="J73" s="129">
        <f>SUM(J74:J76)</f>
        <v>0</v>
      </c>
      <c r="K73" s="117">
        <f>SUM(K74:K76)</f>
        <v>0</v>
      </c>
      <c r="L73" s="116">
        <f>SUM(L74:L76)</f>
        <v>0</v>
      </c>
      <c r="M73"/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62</v>
      </c>
      <c r="H74" s="7">
        <v>41</v>
      </c>
      <c r="I74" s="121">
        <v>0</v>
      </c>
      <c r="J74" s="121">
        <v>0</v>
      </c>
      <c r="K74" s="121">
        <v>0</v>
      </c>
      <c r="L74" s="121">
        <v>0</v>
      </c>
      <c r="M74" s="82"/>
      <c r="N74" s="82"/>
      <c r="O74" s="82"/>
    </row>
    <row r="75" spans="1:15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63</v>
      </c>
      <c r="H75" s="7">
        <v>42</v>
      </c>
      <c r="I75" s="121">
        <v>0</v>
      </c>
      <c r="J75" s="121">
        <v>0</v>
      </c>
      <c r="K75" s="121">
        <v>0</v>
      </c>
      <c r="L75" s="121">
        <v>0</v>
      </c>
      <c r="M75"/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64</v>
      </c>
      <c r="H76" s="7">
        <v>43</v>
      </c>
      <c r="I76" s="121">
        <v>0</v>
      </c>
      <c r="J76" s="121">
        <v>0</v>
      </c>
      <c r="K76" s="121">
        <v>0</v>
      </c>
      <c r="L76" s="121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66</v>
      </c>
      <c r="H77" s="7">
        <v>44</v>
      </c>
      <c r="I77" s="115">
        <f>I78</f>
        <v>0</v>
      </c>
      <c r="J77" s="127">
        <f>J78</f>
        <v>0</v>
      </c>
      <c r="K77" s="116">
        <f>K78</f>
        <v>0</v>
      </c>
      <c r="L77" s="116">
        <f>L78</f>
        <v>0</v>
      </c>
      <c r="M77"/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67</v>
      </c>
      <c r="H78" s="7">
        <v>45</v>
      </c>
      <c r="I78" s="115">
        <f>SUM(I79:I81)</f>
        <v>0</v>
      </c>
      <c r="J78" s="127">
        <f>SUM(J79:J81)</f>
        <v>0</v>
      </c>
      <c r="K78" s="116">
        <f>SUM(K79:K81)</f>
        <v>0</v>
      </c>
      <c r="L78" s="116">
        <f>SUM(L79:L81)</f>
        <v>0</v>
      </c>
      <c r="M78"/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68</v>
      </c>
      <c r="H79" s="7">
        <v>46</v>
      </c>
      <c r="I79" s="119">
        <v>0</v>
      </c>
      <c r="J79" s="119">
        <v>0</v>
      </c>
      <c r="K79" s="119">
        <v>0</v>
      </c>
      <c r="L79" s="119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69</v>
      </c>
      <c r="H80" s="7">
        <v>47</v>
      </c>
      <c r="I80" s="121">
        <v>0</v>
      </c>
      <c r="J80" s="121">
        <v>0</v>
      </c>
      <c r="K80" s="121">
        <v>0</v>
      </c>
      <c r="L80" s="121">
        <v>0</v>
      </c>
    </row>
    <row r="81" spans="1:12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70</v>
      </c>
      <c r="H81" s="7">
        <v>48</v>
      </c>
      <c r="I81" s="119">
        <v>0</v>
      </c>
      <c r="J81" s="119">
        <v>0</v>
      </c>
      <c r="K81" s="119">
        <v>0</v>
      </c>
      <c r="L81" s="119">
        <v>0</v>
      </c>
    </row>
    <row r="82" spans="1:12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71</v>
      </c>
      <c r="H82" s="7">
        <v>49</v>
      </c>
      <c r="I82" s="115">
        <f t="shared" ref="I82:L83" si="3">I83</f>
        <v>0</v>
      </c>
      <c r="J82" s="115">
        <f t="shared" si="3"/>
        <v>0</v>
      </c>
      <c r="K82" s="115">
        <f t="shared" si="3"/>
        <v>0</v>
      </c>
      <c r="L82" s="115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71</v>
      </c>
      <c r="H83" s="7">
        <v>50</v>
      </c>
      <c r="I83" s="115">
        <f t="shared" si="3"/>
        <v>0</v>
      </c>
      <c r="J83" s="115">
        <f t="shared" si="3"/>
        <v>0</v>
      </c>
      <c r="K83" s="115">
        <f t="shared" si="3"/>
        <v>0</v>
      </c>
      <c r="L83" s="115">
        <f t="shared" si="3"/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71</v>
      </c>
      <c r="H84" s="7">
        <v>51</v>
      </c>
      <c r="I84" s="115">
        <f>SUM(I85)</f>
        <v>0</v>
      </c>
      <c r="J84" s="115">
        <f>SUM(J85)</f>
        <v>0</v>
      </c>
      <c r="K84" s="115">
        <f>SUM(K85)</f>
        <v>0</v>
      </c>
      <c r="L84" s="115">
        <f>SUM(L85)</f>
        <v>0</v>
      </c>
    </row>
    <row r="85" spans="1:12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71</v>
      </c>
      <c r="H85" s="7">
        <v>52</v>
      </c>
      <c r="I85" s="121">
        <v>0</v>
      </c>
      <c r="J85" s="121">
        <v>0</v>
      </c>
      <c r="K85" s="121">
        <v>0</v>
      </c>
      <c r="L85" s="121">
        <v>0</v>
      </c>
    </row>
    <row r="86" spans="1:12" hidden="1">
      <c r="A86" s="49">
        <v>2</v>
      </c>
      <c r="B86" s="50">
        <v>4</v>
      </c>
      <c r="C86" s="50"/>
      <c r="D86" s="50"/>
      <c r="E86" s="50"/>
      <c r="F86" s="52"/>
      <c r="G86" s="83" t="s">
        <v>72</v>
      </c>
      <c r="H86" s="7">
        <v>53</v>
      </c>
      <c r="I86" s="115">
        <f t="shared" ref="I86:L88" si="4">I87</f>
        <v>0</v>
      </c>
      <c r="J86" s="127">
        <f t="shared" si="4"/>
        <v>0</v>
      </c>
      <c r="K86" s="116">
        <f t="shared" si="4"/>
        <v>0</v>
      </c>
      <c r="L86" s="116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73</v>
      </c>
      <c r="H87" s="7">
        <v>54</v>
      </c>
      <c r="I87" s="115">
        <f t="shared" si="4"/>
        <v>0</v>
      </c>
      <c r="J87" s="127">
        <f t="shared" si="4"/>
        <v>0</v>
      </c>
      <c r="K87" s="116">
        <f t="shared" si="4"/>
        <v>0</v>
      </c>
      <c r="L87" s="116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73</v>
      </c>
      <c r="H88" s="7">
        <v>55</v>
      </c>
      <c r="I88" s="115">
        <f t="shared" si="4"/>
        <v>0</v>
      </c>
      <c r="J88" s="127">
        <f t="shared" si="4"/>
        <v>0</v>
      </c>
      <c r="K88" s="116">
        <f t="shared" si="4"/>
        <v>0</v>
      </c>
      <c r="L88" s="116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73</v>
      </c>
      <c r="H89" s="7">
        <v>56</v>
      </c>
      <c r="I89" s="115">
        <f>SUM(I90:I92)</f>
        <v>0</v>
      </c>
      <c r="J89" s="127">
        <f>SUM(J90:J92)</f>
        <v>0</v>
      </c>
      <c r="K89" s="116">
        <f>SUM(K90:K92)</f>
        <v>0</v>
      </c>
      <c r="L89" s="116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74</v>
      </c>
      <c r="H90" s="7">
        <v>57</v>
      </c>
      <c r="I90" s="121">
        <v>0</v>
      </c>
      <c r="J90" s="121">
        <v>0</v>
      </c>
      <c r="K90" s="121">
        <v>0</v>
      </c>
      <c r="L90" s="121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75</v>
      </c>
      <c r="H91" s="7">
        <v>58</v>
      </c>
      <c r="I91" s="121">
        <v>0</v>
      </c>
      <c r="J91" s="121">
        <v>0</v>
      </c>
      <c r="K91" s="121">
        <v>0</v>
      </c>
      <c r="L91" s="121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76</v>
      </c>
      <c r="H92" s="7">
        <v>59</v>
      </c>
      <c r="I92" s="121">
        <v>0</v>
      </c>
      <c r="J92" s="121">
        <v>0</v>
      </c>
      <c r="K92" s="121">
        <v>0</v>
      </c>
      <c r="L92" s="121">
        <v>0</v>
      </c>
    </row>
    <row r="93" spans="1:12" hidden="1">
      <c r="A93" s="49">
        <v>2</v>
      </c>
      <c r="B93" s="50">
        <v>5</v>
      </c>
      <c r="C93" s="49"/>
      <c r="D93" s="50"/>
      <c r="E93" s="50"/>
      <c r="F93" s="85"/>
      <c r="G93" s="51" t="s">
        <v>77</v>
      </c>
      <c r="H93" s="7">
        <v>60</v>
      </c>
      <c r="I93" s="115">
        <f>SUM(I94+I99+I104)</f>
        <v>0</v>
      </c>
      <c r="J93" s="127">
        <f>SUM(J94+J99+J104)</f>
        <v>0</v>
      </c>
      <c r="K93" s="116">
        <f>SUM(K94+K99+K104)</f>
        <v>0</v>
      </c>
      <c r="L93" s="116">
        <f>SUM(L94+L99+L104)</f>
        <v>0</v>
      </c>
    </row>
    <row r="94" spans="1:12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78</v>
      </c>
      <c r="H94" s="7">
        <v>61</v>
      </c>
      <c r="I94" s="122">
        <f t="shared" ref="I94:L95" si="5">I95</f>
        <v>0</v>
      </c>
      <c r="J94" s="128">
        <f t="shared" si="5"/>
        <v>0</v>
      </c>
      <c r="K94" s="123">
        <f t="shared" si="5"/>
        <v>0</v>
      </c>
      <c r="L94" s="123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78</v>
      </c>
      <c r="H95" s="7">
        <v>62</v>
      </c>
      <c r="I95" s="115">
        <f t="shared" si="5"/>
        <v>0</v>
      </c>
      <c r="J95" s="127">
        <f t="shared" si="5"/>
        <v>0</v>
      </c>
      <c r="K95" s="116">
        <f t="shared" si="5"/>
        <v>0</v>
      </c>
      <c r="L95" s="116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78</v>
      </c>
      <c r="H96" s="7">
        <v>63</v>
      </c>
      <c r="I96" s="115">
        <f>SUM(I97:I98)</f>
        <v>0</v>
      </c>
      <c r="J96" s="127">
        <f>SUM(J97:J98)</f>
        <v>0</v>
      </c>
      <c r="K96" s="116">
        <f>SUM(K97:K98)</f>
        <v>0</v>
      </c>
      <c r="L96" s="116">
        <f>SUM(L97:L98)</f>
        <v>0</v>
      </c>
    </row>
    <row r="97" spans="1:19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79</v>
      </c>
      <c r="H97" s="7">
        <v>64</v>
      </c>
      <c r="I97" s="121">
        <v>0</v>
      </c>
      <c r="J97" s="121">
        <v>0</v>
      </c>
      <c r="K97" s="121">
        <v>0</v>
      </c>
      <c r="L97" s="121">
        <v>0</v>
      </c>
      <c r="M97"/>
    </row>
    <row r="98" spans="1:19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80</v>
      </c>
      <c r="H98" s="7">
        <v>65</v>
      </c>
      <c r="I98" s="121">
        <v>0</v>
      </c>
      <c r="J98" s="121">
        <v>0</v>
      </c>
      <c r="K98" s="121">
        <v>0</v>
      </c>
      <c r="L98" s="121">
        <v>0</v>
      </c>
      <c r="M98"/>
    </row>
    <row r="99" spans="1:19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81</v>
      </c>
      <c r="H99" s="7">
        <v>66</v>
      </c>
      <c r="I99" s="115">
        <f t="shared" ref="I99:L100" si="6">I100</f>
        <v>0</v>
      </c>
      <c r="J99" s="127">
        <f t="shared" si="6"/>
        <v>0</v>
      </c>
      <c r="K99" s="116">
        <f t="shared" si="6"/>
        <v>0</v>
      </c>
      <c r="L99" s="115">
        <f t="shared" si="6"/>
        <v>0</v>
      </c>
    </row>
    <row r="100" spans="1:19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81</v>
      </c>
      <c r="H100" s="7">
        <v>67</v>
      </c>
      <c r="I100" s="115">
        <f t="shared" si="6"/>
        <v>0</v>
      </c>
      <c r="J100" s="127">
        <f t="shared" si="6"/>
        <v>0</v>
      </c>
      <c r="K100" s="116">
        <f t="shared" si="6"/>
        <v>0</v>
      </c>
      <c r="L100" s="115">
        <f t="shared" si="6"/>
        <v>0</v>
      </c>
    </row>
    <row r="101" spans="1:19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81</v>
      </c>
      <c r="H101" s="7">
        <v>68</v>
      </c>
      <c r="I101" s="115">
        <f>SUM(I102:I103)</f>
        <v>0</v>
      </c>
      <c r="J101" s="127">
        <f>SUM(J102:J103)</f>
        <v>0</v>
      </c>
      <c r="K101" s="116">
        <f>SUM(K102:K103)</f>
        <v>0</v>
      </c>
      <c r="L101" s="115">
        <f>SUM(L102:L103)</f>
        <v>0</v>
      </c>
    </row>
    <row r="102" spans="1:19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82</v>
      </c>
      <c r="H102" s="7">
        <v>69</v>
      </c>
      <c r="I102" s="121">
        <v>0</v>
      </c>
      <c r="J102" s="121">
        <v>0</v>
      </c>
      <c r="K102" s="121">
        <v>0</v>
      </c>
      <c r="L102" s="121">
        <v>0</v>
      </c>
      <c r="M102"/>
    </row>
    <row r="103" spans="1:19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83</v>
      </c>
      <c r="H103" s="7">
        <v>70</v>
      </c>
      <c r="I103" s="121">
        <v>0</v>
      </c>
      <c r="J103" s="121">
        <v>0</v>
      </c>
      <c r="K103" s="121">
        <v>0</v>
      </c>
      <c r="L103" s="121">
        <v>0</v>
      </c>
      <c r="M103"/>
    </row>
    <row r="104" spans="1:19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84</v>
      </c>
      <c r="H104" s="7">
        <v>71</v>
      </c>
      <c r="I104" s="115">
        <f>I105+I109</f>
        <v>0</v>
      </c>
      <c r="J104" s="115">
        <f>J105+J109</f>
        <v>0</v>
      </c>
      <c r="K104" s="115">
        <f>K105+K109</f>
        <v>0</v>
      </c>
      <c r="L104" s="115">
        <f>L105+L109</f>
        <v>0</v>
      </c>
      <c r="M104"/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85</v>
      </c>
      <c r="H105" s="7">
        <v>72</v>
      </c>
      <c r="I105" s="115">
        <f>I106</f>
        <v>0</v>
      </c>
      <c r="J105" s="127">
        <f>J106</f>
        <v>0</v>
      </c>
      <c r="K105" s="116">
        <f>K106</f>
        <v>0</v>
      </c>
      <c r="L105" s="115">
        <f>L106</f>
        <v>0</v>
      </c>
      <c r="M105"/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85</v>
      </c>
      <c r="H106" s="7">
        <v>73</v>
      </c>
      <c r="I106" s="118">
        <f>SUM(I107:I108)</f>
        <v>0</v>
      </c>
      <c r="J106" s="129">
        <f>SUM(J107:J108)</f>
        <v>0</v>
      </c>
      <c r="K106" s="117">
        <f>SUM(K107:K108)</f>
        <v>0</v>
      </c>
      <c r="L106" s="118">
        <f>SUM(L107:L108)</f>
        <v>0</v>
      </c>
      <c r="M106"/>
    </row>
    <row r="107" spans="1:19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85</v>
      </c>
      <c r="H107" s="7">
        <v>74</v>
      </c>
      <c r="I107" s="121">
        <v>0</v>
      </c>
      <c r="J107" s="121">
        <v>0</v>
      </c>
      <c r="K107" s="121">
        <v>0</v>
      </c>
      <c r="L107" s="121">
        <v>0</v>
      </c>
      <c r="M107"/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86</v>
      </c>
      <c r="H108" s="7">
        <v>75</v>
      </c>
      <c r="I108" s="121">
        <v>0</v>
      </c>
      <c r="J108" s="121">
        <v>0</v>
      </c>
      <c r="K108" s="121">
        <v>0</v>
      </c>
      <c r="L108" s="121">
        <v>0</v>
      </c>
      <c r="M108"/>
      <c r="S108" s="146"/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87</v>
      </c>
      <c r="H109" s="7">
        <v>76</v>
      </c>
      <c r="I109" s="116">
        <f>I110</f>
        <v>0</v>
      </c>
      <c r="J109" s="115">
        <f>J110</f>
        <v>0</v>
      </c>
      <c r="K109" s="115">
        <f>K110</f>
        <v>0</v>
      </c>
      <c r="L109" s="115">
        <f>L110</f>
        <v>0</v>
      </c>
      <c r="M109"/>
    </row>
    <row r="110" spans="1:19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87</v>
      </c>
      <c r="H110" s="7">
        <v>77</v>
      </c>
      <c r="I110" s="118">
        <f>SUM(I111:I112)</f>
        <v>0</v>
      </c>
      <c r="J110" s="118">
        <f>SUM(J111:J112)</f>
        <v>0</v>
      </c>
      <c r="K110" s="118">
        <f>SUM(K111:K112)</f>
        <v>0</v>
      </c>
      <c r="L110" s="118">
        <f>SUM(L111:L112)</f>
        <v>0</v>
      </c>
      <c r="M110"/>
    </row>
    <row r="111" spans="1:19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87</v>
      </c>
      <c r="H111" s="7">
        <v>78</v>
      </c>
      <c r="I111" s="121">
        <v>0</v>
      </c>
      <c r="J111" s="121">
        <v>0</v>
      </c>
      <c r="K111" s="121">
        <v>0</v>
      </c>
      <c r="L111" s="121">
        <v>0</v>
      </c>
      <c r="M111"/>
    </row>
    <row r="112" spans="1:19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88</v>
      </c>
      <c r="H112" s="7">
        <v>79</v>
      </c>
      <c r="I112" s="121">
        <v>0</v>
      </c>
      <c r="J112" s="121">
        <v>0</v>
      </c>
      <c r="K112" s="121">
        <v>0</v>
      </c>
      <c r="L112" s="121">
        <v>0</v>
      </c>
    </row>
    <row r="113" spans="1:13" hidden="1">
      <c r="A113" s="83">
        <v>2</v>
      </c>
      <c r="B113" s="49">
        <v>6</v>
      </c>
      <c r="C113" s="50"/>
      <c r="D113" s="51"/>
      <c r="E113" s="49"/>
      <c r="F113" s="85"/>
      <c r="G113" s="88" t="s">
        <v>89</v>
      </c>
      <c r="H113" s="7">
        <v>80</v>
      </c>
      <c r="I113" s="115">
        <f>SUM(I114+I119+I123+I127+I131+I135)</f>
        <v>0</v>
      </c>
      <c r="J113" s="115">
        <f>SUM(J114+J119+J123+J127+J131+J135)</f>
        <v>0</v>
      </c>
      <c r="K113" s="115">
        <f>SUM(K114+K119+K123+K127+K131+K135)</f>
        <v>0</v>
      </c>
      <c r="L113" s="115">
        <f>SUM(L114+L119+L123+L127+L131+L135)</f>
        <v>0</v>
      </c>
    </row>
    <row r="114" spans="1:13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90</v>
      </c>
      <c r="H114" s="7">
        <v>81</v>
      </c>
      <c r="I114" s="118">
        <f t="shared" ref="I114:L115" si="7">I115</f>
        <v>0</v>
      </c>
      <c r="J114" s="129">
        <f t="shared" si="7"/>
        <v>0</v>
      </c>
      <c r="K114" s="117">
        <f t="shared" si="7"/>
        <v>0</v>
      </c>
      <c r="L114" s="118">
        <f t="shared" si="7"/>
        <v>0</v>
      </c>
    </row>
    <row r="115" spans="1:13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90</v>
      </c>
      <c r="H115" s="7">
        <v>82</v>
      </c>
      <c r="I115" s="115">
        <f t="shared" si="7"/>
        <v>0</v>
      </c>
      <c r="J115" s="127">
        <f t="shared" si="7"/>
        <v>0</v>
      </c>
      <c r="K115" s="116">
        <f t="shared" si="7"/>
        <v>0</v>
      </c>
      <c r="L115" s="115">
        <f t="shared" si="7"/>
        <v>0</v>
      </c>
    </row>
    <row r="116" spans="1:13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90</v>
      </c>
      <c r="H116" s="7">
        <v>83</v>
      </c>
      <c r="I116" s="115">
        <f>SUM(I117:I118)</f>
        <v>0</v>
      </c>
      <c r="J116" s="127">
        <f>SUM(J117:J118)</f>
        <v>0</v>
      </c>
      <c r="K116" s="116">
        <f>SUM(K117:K118)</f>
        <v>0</v>
      </c>
      <c r="L116" s="115">
        <f>SUM(L117:L118)</f>
        <v>0</v>
      </c>
    </row>
    <row r="117" spans="1:13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91</v>
      </c>
      <c r="H117" s="7">
        <v>84</v>
      </c>
      <c r="I117" s="121">
        <v>0</v>
      </c>
      <c r="J117" s="121">
        <v>0</v>
      </c>
      <c r="K117" s="121">
        <v>0</v>
      </c>
      <c r="L117" s="121">
        <v>0</v>
      </c>
    </row>
    <row r="118" spans="1:13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92</v>
      </c>
      <c r="H118" s="7">
        <v>85</v>
      </c>
      <c r="I118" s="119">
        <v>0</v>
      </c>
      <c r="J118" s="119">
        <v>0</v>
      </c>
      <c r="K118" s="119">
        <v>0</v>
      </c>
      <c r="L118" s="119">
        <v>0</v>
      </c>
    </row>
    <row r="119" spans="1:13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93</v>
      </c>
      <c r="H119" s="7">
        <v>86</v>
      </c>
      <c r="I119" s="115">
        <f t="shared" ref="I119:L121" si="8">I120</f>
        <v>0</v>
      </c>
      <c r="J119" s="127">
        <f t="shared" si="8"/>
        <v>0</v>
      </c>
      <c r="K119" s="116">
        <f t="shared" si="8"/>
        <v>0</v>
      </c>
      <c r="L119" s="115">
        <f t="shared" si="8"/>
        <v>0</v>
      </c>
      <c r="M119"/>
    </row>
    <row r="120" spans="1:13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93</v>
      </c>
      <c r="H120" s="7">
        <v>87</v>
      </c>
      <c r="I120" s="115">
        <f t="shared" si="8"/>
        <v>0</v>
      </c>
      <c r="J120" s="127">
        <f t="shared" si="8"/>
        <v>0</v>
      </c>
      <c r="K120" s="116">
        <f t="shared" si="8"/>
        <v>0</v>
      </c>
      <c r="L120" s="115">
        <f t="shared" si="8"/>
        <v>0</v>
      </c>
      <c r="M120"/>
    </row>
    <row r="121" spans="1:13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93</v>
      </c>
      <c r="H121" s="7">
        <v>88</v>
      </c>
      <c r="I121" s="130">
        <f t="shared" si="8"/>
        <v>0</v>
      </c>
      <c r="J121" s="131">
        <f t="shared" si="8"/>
        <v>0</v>
      </c>
      <c r="K121" s="132">
        <f t="shared" si="8"/>
        <v>0</v>
      </c>
      <c r="L121" s="130">
        <f t="shared" si="8"/>
        <v>0</v>
      </c>
      <c r="M121"/>
    </row>
    <row r="122" spans="1:13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93</v>
      </c>
      <c r="H122" s="7">
        <v>89</v>
      </c>
      <c r="I122" s="121">
        <v>0</v>
      </c>
      <c r="J122" s="121">
        <v>0</v>
      </c>
      <c r="K122" s="121">
        <v>0</v>
      </c>
      <c r="L122" s="121">
        <v>0</v>
      </c>
      <c r="M122"/>
    </row>
    <row r="123" spans="1:13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94</v>
      </c>
      <c r="H123" s="7">
        <v>90</v>
      </c>
      <c r="I123" s="122">
        <f t="shared" ref="I123:L125" si="9">I124</f>
        <v>0</v>
      </c>
      <c r="J123" s="128">
        <f t="shared" si="9"/>
        <v>0</v>
      </c>
      <c r="K123" s="123">
        <f t="shared" si="9"/>
        <v>0</v>
      </c>
      <c r="L123" s="122">
        <f t="shared" si="9"/>
        <v>0</v>
      </c>
      <c r="M123"/>
    </row>
    <row r="124" spans="1:13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94</v>
      </c>
      <c r="H124" s="7">
        <v>91</v>
      </c>
      <c r="I124" s="115">
        <f t="shared" si="9"/>
        <v>0</v>
      </c>
      <c r="J124" s="127">
        <f t="shared" si="9"/>
        <v>0</v>
      </c>
      <c r="K124" s="116">
        <f t="shared" si="9"/>
        <v>0</v>
      </c>
      <c r="L124" s="115">
        <f t="shared" si="9"/>
        <v>0</v>
      </c>
      <c r="M124"/>
    </row>
    <row r="125" spans="1:13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94</v>
      </c>
      <c r="H125" s="7">
        <v>92</v>
      </c>
      <c r="I125" s="115">
        <f t="shared" si="9"/>
        <v>0</v>
      </c>
      <c r="J125" s="127">
        <f t="shared" si="9"/>
        <v>0</v>
      </c>
      <c r="K125" s="116">
        <f t="shared" si="9"/>
        <v>0</v>
      </c>
      <c r="L125" s="115">
        <f t="shared" si="9"/>
        <v>0</v>
      </c>
      <c r="M125"/>
    </row>
    <row r="126" spans="1:13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94</v>
      </c>
      <c r="H126" s="7">
        <v>93</v>
      </c>
      <c r="I126" s="121">
        <v>0</v>
      </c>
      <c r="J126" s="121">
        <v>0</v>
      </c>
      <c r="K126" s="121">
        <v>0</v>
      </c>
      <c r="L126" s="121">
        <v>0</v>
      </c>
      <c r="M126"/>
    </row>
    <row r="127" spans="1:13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95</v>
      </c>
      <c r="H127" s="7">
        <v>94</v>
      </c>
      <c r="I127" s="122">
        <f t="shared" ref="I127:L129" si="10">I128</f>
        <v>0</v>
      </c>
      <c r="J127" s="128">
        <f t="shared" si="10"/>
        <v>0</v>
      </c>
      <c r="K127" s="123">
        <f t="shared" si="10"/>
        <v>0</v>
      </c>
      <c r="L127" s="122">
        <f t="shared" si="10"/>
        <v>0</v>
      </c>
      <c r="M127"/>
    </row>
    <row r="128" spans="1:13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95</v>
      </c>
      <c r="H128" s="7">
        <v>95</v>
      </c>
      <c r="I128" s="115">
        <f t="shared" si="10"/>
        <v>0</v>
      </c>
      <c r="J128" s="127">
        <f t="shared" si="10"/>
        <v>0</v>
      </c>
      <c r="K128" s="116">
        <f t="shared" si="10"/>
        <v>0</v>
      </c>
      <c r="L128" s="115">
        <f t="shared" si="10"/>
        <v>0</v>
      </c>
      <c r="M128"/>
    </row>
    <row r="129" spans="1:13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95</v>
      </c>
      <c r="H129" s="7">
        <v>96</v>
      </c>
      <c r="I129" s="115">
        <f t="shared" si="10"/>
        <v>0</v>
      </c>
      <c r="J129" s="127">
        <f t="shared" si="10"/>
        <v>0</v>
      </c>
      <c r="K129" s="116">
        <f t="shared" si="10"/>
        <v>0</v>
      </c>
      <c r="L129" s="115">
        <f t="shared" si="10"/>
        <v>0</v>
      </c>
      <c r="M129"/>
    </row>
    <row r="130" spans="1:13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95</v>
      </c>
      <c r="H130" s="7">
        <v>97</v>
      </c>
      <c r="I130" s="121">
        <v>0</v>
      </c>
      <c r="J130" s="121">
        <v>0</v>
      </c>
      <c r="K130" s="121">
        <v>0</v>
      </c>
      <c r="L130" s="121">
        <v>0</v>
      </c>
      <c r="M130"/>
    </row>
    <row r="131" spans="1:13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96</v>
      </c>
      <c r="H131" s="7">
        <v>98</v>
      </c>
      <c r="I131" s="124">
        <f t="shared" ref="I131:L133" si="11">I132</f>
        <v>0</v>
      </c>
      <c r="J131" s="133">
        <f t="shared" si="11"/>
        <v>0</v>
      </c>
      <c r="K131" s="125">
        <f t="shared" si="11"/>
        <v>0</v>
      </c>
      <c r="L131" s="124">
        <f t="shared" si="11"/>
        <v>0</v>
      </c>
      <c r="M131"/>
    </row>
    <row r="132" spans="1:13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96</v>
      </c>
      <c r="H132" s="7">
        <v>99</v>
      </c>
      <c r="I132" s="115">
        <f t="shared" si="11"/>
        <v>0</v>
      </c>
      <c r="J132" s="127">
        <f t="shared" si="11"/>
        <v>0</v>
      </c>
      <c r="K132" s="116">
        <f t="shared" si="11"/>
        <v>0</v>
      </c>
      <c r="L132" s="115">
        <f t="shared" si="11"/>
        <v>0</v>
      </c>
      <c r="M132"/>
    </row>
    <row r="133" spans="1:13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96</v>
      </c>
      <c r="H133" s="7">
        <v>100</v>
      </c>
      <c r="I133" s="115">
        <f t="shared" si="11"/>
        <v>0</v>
      </c>
      <c r="J133" s="127">
        <f t="shared" si="11"/>
        <v>0</v>
      </c>
      <c r="K133" s="116">
        <f t="shared" si="11"/>
        <v>0</v>
      </c>
      <c r="L133" s="115">
        <f t="shared" si="11"/>
        <v>0</v>
      </c>
      <c r="M133"/>
    </row>
    <row r="134" spans="1:13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97</v>
      </c>
      <c r="H134" s="7">
        <v>101</v>
      </c>
      <c r="I134" s="121">
        <v>0</v>
      </c>
      <c r="J134" s="121">
        <v>0</v>
      </c>
      <c r="K134" s="121">
        <v>0</v>
      </c>
      <c r="L134" s="121">
        <v>0</v>
      </c>
      <c r="M134"/>
    </row>
    <row r="135" spans="1:13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98</v>
      </c>
      <c r="H135" s="7">
        <v>102</v>
      </c>
      <c r="I135" s="116">
        <f t="shared" ref="I135:L137" si="12">I136</f>
        <v>0</v>
      </c>
      <c r="J135" s="115">
        <f t="shared" si="12"/>
        <v>0</v>
      </c>
      <c r="K135" s="115">
        <f t="shared" si="12"/>
        <v>0</v>
      </c>
      <c r="L135" s="115">
        <f t="shared" si="12"/>
        <v>0</v>
      </c>
      <c r="M135"/>
    </row>
    <row r="136" spans="1:13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98</v>
      </c>
      <c r="H136" s="90">
        <v>103</v>
      </c>
      <c r="I136" s="115">
        <f t="shared" si="12"/>
        <v>0</v>
      </c>
      <c r="J136" s="115">
        <f t="shared" si="12"/>
        <v>0</v>
      </c>
      <c r="K136" s="115">
        <f t="shared" si="12"/>
        <v>0</v>
      </c>
      <c r="L136" s="115">
        <f t="shared" si="12"/>
        <v>0</v>
      </c>
      <c r="M136"/>
    </row>
    <row r="137" spans="1:13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98</v>
      </c>
      <c r="H137" s="90">
        <v>104</v>
      </c>
      <c r="I137" s="115">
        <f t="shared" si="12"/>
        <v>0</v>
      </c>
      <c r="J137" s="115">
        <f t="shared" si="12"/>
        <v>0</v>
      </c>
      <c r="K137" s="115">
        <f t="shared" si="12"/>
        <v>0</v>
      </c>
      <c r="L137" s="115">
        <f t="shared" si="12"/>
        <v>0</v>
      </c>
      <c r="M137"/>
    </row>
    <row r="138" spans="1:13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98</v>
      </c>
      <c r="H138" s="90">
        <v>105</v>
      </c>
      <c r="I138" s="121">
        <v>0</v>
      </c>
      <c r="J138" s="134">
        <v>0</v>
      </c>
      <c r="K138" s="121">
        <v>0</v>
      </c>
      <c r="L138" s="121">
        <v>0</v>
      </c>
      <c r="M138"/>
    </row>
    <row r="139" spans="1:13">
      <c r="A139" s="83">
        <v>2</v>
      </c>
      <c r="B139" s="49">
        <v>7</v>
      </c>
      <c r="C139" s="49"/>
      <c r="D139" s="50"/>
      <c r="E139" s="50"/>
      <c r="F139" s="52"/>
      <c r="G139" s="51" t="s">
        <v>99</v>
      </c>
      <c r="H139" s="90">
        <v>106</v>
      </c>
      <c r="I139" s="116">
        <f>SUM(I140+I145+I153)</f>
        <v>18765</v>
      </c>
      <c r="J139" s="127">
        <f>SUM(J140+J145+J153)</f>
        <v>18765</v>
      </c>
      <c r="K139" s="116">
        <f>SUM(K140+K145+K153)</f>
        <v>18765</v>
      </c>
      <c r="L139" s="115">
        <f>SUM(L140+L145+L153)</f>
        <v>18765</v>
      </c>
    </row>
    <row r="140" spans="1:13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100</v>
      </c>
      <c r="H140" s="90">
        <v>107</v>
      </c>
      <c r="I140" s="116">
        <f t="shared" ref="I140:L141" si="13">I141</f>
        <v>0</v>
      </c>
      <c r="J140" s="127">
        <f t="shared" si="13"/>
        <v>0</v>
      </c>
      <c r="K140" s="116">
        <f t="shared" si="13"/>
        <v>0</v>
      </c>
      <c r="L140" s="115">
        <f t="shared" si="13"/>
        <v>0</v>
      </c>
    </row>
    <row r="141" spans="1:13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100</v>
      </c>
      <c r="H141" s="90">
        <v>108</v>
      </c>
      <c r="I141" s="116">
        <f t="shared" si="13"/>
        <v>0</v>
      </c>
      <c r="J141" s="127">
        <f t="shared" si="13"/>
        <v>0</v>
      </c>
      <c r="K141" s="116">
        <f t="shared" si="13"/>
        <v>0</v>
      </c>
      <c r="L141" s="115">
        <f t="shared" si="13"/>
        <v>0</v>
      </c>
    </row>
    <row r="142" spans="1:13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100</v>
      </c>
      <c r="H142" s="90">
        <v>109</v>
      </c>
      <c r="I142" s="116">
        <f>SUM(I143:I144)</f>
        <v>0</v>
      </c>
      <c r="J142" s="127">
        <f>SUM(J143:J144)</f>
        <v>0</v>
      </c>
      <c r="K142" s="116">
        <f>SUM(K143:K144)</f>
        <v>0</v>
      </c>
      <c r="L142" s="115">
        <f>SUM(L143:L144)</f>
        <v>0</v>
      </c>
    </row>
    <row r="143" spans="1:13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101</v>
      </c>
      <c r="H143" s="90">
        <v>110</v>
      </c>
      <c r="I143" s="135">
        <v>0</v>
      </c>
      <c r="J143" s="135">
        <v>0</v>
      </c>
      <c r="K143" s="135">
        <v>0</v>
      </c>
      <c r="L143" s="135">
        <v>0</v>
      </c>
    </row>
    <row r="144" spans="1:13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102</v>
      </c>
      <c r="H144" s="90">
        <v>111</v>
      </c>
      <c r="I144" s="120">
        <v>0</v>
      </c>
      <c r="J144" s="120">
        <v>0</v>
      </c>
      <c r="K144" s="120">
        <v>0</v>
      </c>
      <c r="L144" s="120">
        <v>0</v>
      </c>
    </row>
    <row r="145" spans="1:13" ht="25.5" hidden="1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103</v>
      </c>
      <c r="H145" s="90">
        <v>112</v>
      </c>
      <c r="I145" s="117">
        <f t="shared" ref="I145:L146" si="14">I146</f>
        <v>0</v>
      </c>
      <c r="J145" s="129">
        <f t="shared" si="14"/>
        <v>0</v>
      </c>
      <c r="K145" s="117">
        <f t="shared" si="14"/>
        <v>0</v>
      </c>
      <c r="L145" s="118">
        <f t="shared" si="14"/>
        <v>0</v>
      </c>
      <c r="M145"/>
    </row>
    <row r="146" spans="1:13" ht="25.5" hidden="1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104</v>
      </c>
      <c r="H146" s="90">
        <v>113</v>
      </c>
      <c r="I146" s="116">
        <f t="shared" si="14"/>
        <v>0</v>
      </c>
      <c r="J146" s="127">
        <f t="shared" si="14"/>
        <v>0</v>
      </c>
      <c r="K146" s="116">
        <f t="shared" si="14"/>
        <v>0</v>
      </c>
      <c r="L146" s="115">
        <f t="shared" si="14"/>
        <v>0</v>
      </c>
      <c r="M146"/>
    </row>
    <row r="147" spans="1:13" ht="25.5" hidden="1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104</v>
      </c>
      <c r="H147" s="90">
        <v>114</v>
      </c>
      <c r="I147" s="116">
        <f>SUM(I148:I149)</f>
        <v>0</v>
      </c>
      <c r="J147" s="127">
        <f>SUM(J148:J149)</f>
        <v>0</v>
      </c>
      <c r="K147" s="116">
        <f>SUM(K148:K149)</f>
        <v>0</v>
      </c>
      <c r="L147" s="115">
        <f>SUM(L148:L149)</f>
        <v>0</v>
      </c>
      <c r="M147"/>
    </row>
    <row r="148" spans="1:13" hidden="1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105</v>
      </c>
      <c r="H148" s="90">
        <v>115</v>
      </c>
      <c r="I148" s="120">
        <v>0</v>
      </c>
      <c r="J148" s="120">
        <v>0</v>
      </c>
      <c r="K148" s="120">
        <v>0</v>
      </c>
      <c r="L148" s="120">
        <v>0</v>
      </c>
    </row>
    <row r="149" spans="1:13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106</v>
      </c>
      <c r="H149" s="90">
        <v>116</v>
      </c>
      <c r="I149" s="120">
        <v>0</v>
      </c>
      <c r="J149" s="120">
        <v>0</v>
      </c>
      <c r="K149" s="120">
        <v>0</v>
      </c>
      <c r="L149" s="120">
        <v>0</v>
      </c>
    </row>
    <row r="150" spans="1:13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107</v>
      </c>
      <c r="H150" s="90">
        <v>117</v>
      </c>
      <c r="I150" s="116">
        <f>I151</f>
        <v>0</v>
      </c>
      <c r="J150" s="116">
        <f>J151</f>
        <v>0</v>
      </c>
      <c r="K150" s="116">
        <f>K151</f>
        <v>0</v>
      </c>
      <c r="L150" s="116">
        <f>L151</f>
        <v>0</v>
      </c>
    </row>
    <row r="151" spans="1:13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107</v>
      </c>
      <c r="H151" s="90">
        <v>118</v>
      </c>
      <c r="I151" s="116">
        <f>SUM(I152)</f>
        <v>0</v>
      </c>
      <c r="J151" s="116">
        <f>SUM(J152)</f>
        <v>0</v>
      </c>
      <c r="K151" s="116">
        <f>SUM(K152)</f>
        <v>0</v>
      </c>
      <c r="L151" s="116">
        <f>SUM(L152)</f>
        <v>0</v>
      </c>
    </row>
    <row r="152" spans="1:13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107</v>
      </c>
      <c r="H152" s="90">
        <v>119</v>
      </c>
      <c r="I152" s="120">
        <v>0</v>
      </c>
      <c r="J152" s="120">
        <v>0</v>
      </c>
      <c r="K152" s="120">
        <v>0</v>
      </c>
      <c r="L152" s="120">
        <v>0</v>
      </c>
    </row>
    <row r="153" spans="1:13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108</v>
      </c>
      <c r="H153" s="90">
        <v>120</v>
      </c>
      <c r="I153" s="116">
        <f t="shared" ref="I153:L154" si="15">I154</f>
        <v>18765</v>
      </c>
      <c r="J153" s="127">
        <f t="shared" si="15"/>
        <v>18765</v>
      </c>
      <c r="K153" s="116">
        <f t="shared" si="15"/>
        <v>18765</v>
      </c>
      <c r="L153" s="115">
        <f t="shared" si="15"/>
        <v>18765</v>
      </c>
    </row>
    <row r="154" spans="1:13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108</v>
      </c>
      <c r="H154" s="90">
        <v>121</v>
      </c>
      <c r="I154" s="125">
        <f t="shared" si="15"/>
        <v>18765</v>
      </c>
      <c r="J154" s="133">
        <f t="shared" si="15"/>
        <v>18765</v>
      </c>
      <c r="K154" s="125">
        <f t="shared" si="15"/>
        <v>18765</v>
      </c>
      <c r="L154" s="124">
        <f t="shared" si="15"/>
        <v>18765</v>
      </c>
    </row>
    <row r="155" spans="1:13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108</v>
      </c>
      <c r="H155" s="90">
        <v>122</v>
      </c>
      <c r="I155" s="116">
        <f>SUM(I156:I157)</f>
        <v>18765</v>
      </c>
      <c r="J155" s="127">
        <f>SUM(J156:J157)</f>
        <v>18765</v>
      </c>
      <c r="K155" s="116">
        <f>SUM(K156:K157)</f>
        <v>18765</v>
      </c>
      <c r="L155" s="115">
        <f>SUM(L156:L157)</f>
        <v>18765</v>
      </c>
    </row>
    <row r="156" spans="1:13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109</v>
      </c>
      <c r="H156" s="90">
        <v>123</v>
      </c>
      <c r="I156" s="135">
        <v>18765</v>
      </c>
      <c r="J156" s="135">
        <v>18765</v>
      </c>
      <c r="K156" s="135">
        <v>18765</v>
      </c>
      <c r="L156" s="135">
        <v>18765</v>
      </c>
    </row>
    <row r="157" spans="1:13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110</v>
      </c>
      <c r="H157" s="90">
        <v>124</v>
      </c>
      <c r="I157" s="120">
        <v>0</v>
      </c>
      <c r="J157" s="121">
        <v>0</v>
      </c>
      <c r="K157" s="121">
        <v>0</v>
      </c>
      <c r="L157" s="121">
        <v>0</v>
      </c>
    </row>
    <row r="158" spans="1:13" hidden="1">
      <c r="A158" s="83">
        <v>2</v>
      </c>
      <c r="B158" s="83">
        <v>8</v>
      </c>
      <c r="C158" s="49"/>
      <c r="D158" s="66"/>
      <c r="E158" s="54"/>
      <c r="F158" s="92"/>
      <c r="G158" s="59" t="s">
        <v>111</v>
      </c>
      <c r="H158" s="90">
        <v>125</v>
      </c>
      <c r="I158" s="123">
        <f>I159</f>
        <v>0</v>
      </c>
      <c r="J158" s="128">
        <f>J159</f>
        <v>0</v>
      </c>
      <c r="K158" s="123">
        <f>K159</f>
        <v>0</v>
      </c>
      <c r="L158" s="122">
        <f>L159</f>
        <v>0</v>
      </c>
    </row>
    <row r="159" spans="1:13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111</v>
      </c>
      <c r="H159" s="90">
        <v>126</v>
      </c>
      <c r="I159" s="123">
        <f>I160+I165</f>
        <v>0</v>
      </c>
      <c r="J159" s="128">
        <f>J160+J165</f>
        <v>0</v>
      </c>
      <c r="K159" s="123">
        <f>K160+K165</f>
        <v>0</v>
      </c>
      <c r="L159" s="122">
        <f>L160+L165</f>
        <v>0</v>
      </c>
    </row>
    <row r="160" spans="1:13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112</v>
      </c>
      <c r="H160" s="90">
        <v>127</v>
      </c>
      <c r="I160" s="116">
        <f>I161</f>
        <v>0</v>
      </c>
      <c r="J160" s="127">
        <f>J161</f>
        <v>0</v>
      </c>
      <c r="K160" s="116">
        <f>K161</f>
        <v>0</v>
      </c>
      <c r="L160" s="115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112</v>
      </c>
      <c r="H161" s="90">
        <v>128</v>
      </c>
      <c r="I161" s="123">
        <f>SUM(I162:I164)</f>
        <v>0</v>
      </c>
      <c r="J161" s="123">
        <f>SUM(J162:J164)</f>
        <v>0</v>
      </c>
      <c r="K161" s="123">
        <f>SUM(K162:K164)</f>
        <v>0</v>
      </c>
      <c r="L161" s="123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113</v>
      </c>
      <c r="H162" s="90">
        <v>129</v>
      </c>
      <c r="I162" s="120">
        <v>0</v>
      </c>
      <c r="J162" s="120">
        <v>0</v>
      </c>
      <c r="K162" s="120">
        <v>0</v>
      </c>
      <c r="L162" s="120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114</v>
      </c>
      <c r="H163" s="90">
        <v>130</v>
      </c>
      <c r="I163" s="136">
        <v>0</v>
      </c>
      <c r="J163" s="136">
        <v>0</v>
      </c>
      <c r="K163" s="136">
        <v>0</v>
      </c>
      <c r="L163" s="136">
        <v>0</v>
      </c>
      <c r="M163"/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115</v>
      </c>
      <c r="H164" s="90">
        <v>131</v>
      </c>
      <c r="I164" s="136">
        <v>0</v>
      </c>
      <c r="J164" s="137">
        <v>0</v>
      </c>
      <c r="K164" s="136">
        <v>0</v>
      </c>
      <c r="L164" s="126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116</v>
      </c>
      <c r="H165" s="90">
        <v>132</v>
      </c>
      <c r="I165" s="116">
        <f t="shared" ref="I165:L166" si="16">I166</f>
        <v>0</v>
      </c>
      <c r="J165" s="127">
        <f t="shared" si="16"/>
        <v>0</v>
      </c>
      <c r="K165" s="116">
        <f t="shared" si="16"/>
        <v>0</v>
      </c>
      <c r="L165" s="115">
        <f t="shared" si="16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116</v>
      </c>
      <c r="H166" s="90">
        <v>133</v>
      </c>
      <c r="I166" s="116">
        <f t="shared" si="16"/>
        <v>0</v>
      </c>
      <c r="J166" s="127">
        <f t="shared" si="16"/>
        <v>0</v>
      </c>
      <c r="K166" s="116">
        <f t="shared" si="16"/>
        <v>0</v>
      </c>
      <c r="L166" s="115">
        <f t="shared" si="16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116</v>
      </c>
      <c r="H167" s="90">
        <v>134</v>
      </c>
      <c r="I167" s="138">
        <v>0</v>
      </c>
      <c r="J167" s="121">
        <v>0</v>
      </c>
      <c r="K167" s="121">
        <v>0</v>
      </c>
      <c r="L167" s="121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117</v>
      </c>
      <c r="H168" s="90">
        <v>135</v>
      </c>
      <c r="I168" s="116">
        <f>I169+I173</f>
        <v>0</v>
      </c>
      <c r="J168" s="127">
        <f>J169+J173</f>
        <v>0</v>
      </c>
      <c r="K168" s="116">
        <f>K169+K173</f>
        <v>0</v>
      </c>
      <c r="L168" s="115">
        <f>L169+L173</f>
        <v>0</v>
      </c>
      <c r="M168"/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118</v>
      </c>
      <c r="H169" s="90">
        <v>136</v>
      </c>
      <c r="I169" s="116">
        <f t="shared" ref="I169:L171" si="17">I170</f>
        <v>0</v>
      </c>
      <c r="J169" s="127">
        <f t="shared" si="17"/>
        <v>0</v>
      </c>
      <c r="K169" s="116">
        <f t="shared" si="17"/>
        <v>0</v>
      </c>
      <c r="L169" s="115">
        <f t="shared" si="17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118</v>
      </c>
      <c r="H170" s="90">
        <v>137</v>
      </c>
      <c r="I170" s="123">
        <f t="shared" si="17"/>
        <v>0</v>
      </c>
      <c r="J170" s="128">
        <f t="shared" si="17"/>
        <v>0</v>
      </c>
      <c r="K170" s="123">
        <f t="shared" si="17"/>
        <v>0</v>
      </c>
      <c r="L170" s="122">
        <f t="shared" si="17"/>
        <v>0</v>
      </c>
      <c r="M170"/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118</v>
      </c>
      <c r="H171" s="90">
        <v>138</v>
      </c>
      <c r="I171" s="116">
        <f t="shared" si="17"/>
        <v>0</v>
      </c>
      <c r="J171" s="127">
        <f t="shared" si="17"/>
        <v>0</v>
      </c>
      <c r="K171" s="116">
        <f t="shared" si="17"/>
        <v>0</v>
      </c>
      <c r="L171" s="115">
        <f t="shared" si="17"/>
        <v>0</v>
      </c>
      <c r="M171"/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118</v>
      </c>
      <c r="H172" s="90">
        <v>139</v>
      </c>
      <c r="I172" s="135">
        <v>0</v>
      </c>
      <c r="J172" s="135">
        <v>0</v>
      </c>
      <c r="K172" s="135">
        <v>0</v>
      </c>
      <c r="L172" s="135">
        <v>0</v>
      </c>
      <c r="M172"/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119</v>
      </c>
      <c r="H173" s="90">
        <v>140</v>
      </c>
      <c r="I173" s="116">
        <f>SUM(I174+I179)</f>
        <v>0</v>
      </c>
      <c r="J173" s="116">
        <f>SUM(J174+J179)</f>
        <v>0</v>
      </c>
      <c r="K173" s="116">
        <f>SUM(K174+K179)</f>
        <v>0</v>
      </c>
      <c r="L173" s="116">
        <f>SUM(L174+L179)</f>
        <v>0</v>
      </c>
      <c r="M173"/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120</v>
      </c>
      <c r="H174" s="90">
        <v>141</v>
      </c>
      <c r="I174" s="123">
        <f>I175</f>
        <v>0</v>
      </c>
      <c r="J174" s="128">
        <f>J175</f>
        <v>0</v>
      </c>
      <c r="K174" s="123">
        <f>K175</f>
        <v>0</v>
      </c>
      <c r="L174" s="122">
        <f>L175</f>
        <v>0</v>
      </c>
      <c r="M174"/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120</v>
      </c>
      <c r="H175" s="90">
        <v>142</v>
      </c>
      <c r="I175" s="116">
        <f>SUM(I176:I178)</f>
        <v>0</v>
      </c>
      <c r="J175" s="127">
        <f>SUM(J176:J178)</f>
        <v>0</v>
      </c>
      <c r="K175" s="116">
        <f>SUM(K176:K178)</f>
        <v>0</v>
      </c>
      <c r="L175" s="115">
        <f>SUM(L176:L178)</f>
        <v>0</v>
      </c>
      <c r="M175"/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121</v>
      </c>
      <c r="H176" s="90">
        <v>143</v>
      </c>
      <c r="I176" s="136">
        <v>0</v>
      </c>
      <c r="J176" s="119">
        <v>0</v>
      </c>
      <c r="K176" s="119">
        <v>0</v>
      </c>
      <c r="L176" s="119">
        <v>0</v>
      </c>
      <c r="M176"/>
    </row>
    <row r="177" spans="1:13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122</v>
      </c>
      <c r="H177" s="90">
        <v>144</v>
      </c>
      <c r="I177" s="120">
        <v>0</v>
      </c>
      <c r="J177" s="139">
        <v>0</v>
      </c>
      <c r="K177" s="139">
        <v>0</v>
      </c>
      <c r="L177" s="139">
        <v>0</v>
      </c>
      <c r="M177"/>
    </row>
    <row r="178" spans="1:13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123</v>
      </c>
      <c r="H178" s="90">
        <v>145</v>
      </c>
      <c r="I178" s="120">
        <v>0</v>
      </c>
      <c r="J178" s="120">
        <v>0</v>
      </c>
      <c r="K178" s="120">
        <v>0</v>
      </c>
      <c r="L178" s="120">
        <v>0</v>
      </c>
      <c r="M178"/>
    </row>
    <row r="179" spans="1:13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124</v>
      </c>
      <c r="H179" s="90">
        <v>146</v>
      </c>
      <c r="I179" s="116">
        <f>I180</f>
        <v>0</v>
      </c>
      <c r="J179" s="127">
        <f>J180</f>
        <v>0</v>
      </c>
      <c r="K179" s="116">
        <f>K180</f>
        <v>0</v>
      </c>
      <c r="L179" s="115">
        <f>L180</f>
        <v>0</v>
      </c>
      <c r="M179"/>
    </row>
    <row r="180" spans="1:13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125</v>
      </c>
      <c r="H180" s="90">
        <v>147</v>
      </c>
      <c r="I180" s="123">
        <f>SUM(I181:I183)</f>
        <v>0</v>
      </c>
      <c r="J180" s="123">
        <f>SUM(J181:J183)</f>
        <v>0</v>
      </c>
      <c r="K180" s="123">
        <f>SUM(K181:K183)</f>
        <v>0</v>
      </c>
      <c r="L180" s="123">
        <f>SUM(L181:L183)</f>
        <v>0</v>
      </c>
      <c r="M180"/>
    </row>
    <row r="181" spans="1:13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126</v>
      </c>
      <c r="H181" s="90">
        <v>148</v>
      </c>
      <c r="I181" s="120">
        <v>0</v>
      </c>
      <c r="J181" s="119">
        <v>0</v>
      </c>
      <c r="K181" s="119">
        <v>0</v>
      </c>
      <c r="L181" s="119">
        <v>0</v>
      </c>
      <c r="M181"/>
    </row>
    <row r="182" spans="1:13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127</v>
      </c>
      <c r="H182" s="90">
        <v>149</v>
      </c>
      <c r="I182" s="119">
        <v>0</v>
      </c>
      <c r="J182" s="121">
        <v>0</v>
      </c>
      <c r="K182" s="121">
        <v>0</v>
      </c>
      <c r="L182" s="121">
        <v>0</v>
      </c>
      <c r="M182"/>
    </row>
    <row r="183" spans="1:13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128</v>
      </c>
      <c r="H183" s="90">
        <v>150</v>
      </c>
      <c r="I183" s="139">
        <v>0</v>
      </c>
      <c r="J183" s="139">
        <v>0</v>
      </c>
      <c r="K183" s="139">
        <v>0</v>
      </c>
      <c r="L183" s="139">
        <v>0</v>
      </c>
      <c r="M183"/>
    </row>
    <row r="184" spans="1:13" ht="76.5" hidden="1" customHeight="1">
      <c r="A184" s="49">
        <v>3</v>
      </c>
      <c r="B184" s="51"/>
      <c r="C184" s="49"/>
      <c r="D184" s="50"/>
      <c r="E184" s="50"/>
      <c r="F184" s="52"/>
      <c r="G184" s="88" t="s">
        <v>129</v>
      </c>
      <c r="H184" s="90">
        <v>151</v>
      </c>
      <c r="I184" s="115">
        <f>SUM(I185+I238+I303)</f>
        <v>0</v>
      </c>
      <c r="J184" s="127">
        <f>SUM(J185+J238+J303)</f>
        <v>0</v>
      </c>
      <c r="K184" s="116">
        <f>SUM(K185+K238+K303)</f>
        <v>0</v>
      </c>
      <c r="L184" s="115">
        <f>SUM(L185+L238+L303)</f>
        <v>0</v>
      </c>
      <c r="M184"/>
    </row>
    <row r="185" spans="1:13" ht="25.5" hidden="1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130</v>
      </c>
      <c r="H185" s="90">
        <v>152</v>
      </c>
      <c r="I185" s="115">
        <f>SUM(I186+I209+I216+I228+I232)</f>
        <v>0</v>
      </c>
      <c r="J185" s="122">
        <f>SUM(J186+J209+J216+J228+J232)</f>
        <v>0</v>
      </c>
      <c r="K185" s="122">
        <f>SUM(K186+K209+K216+K228+K232)</f>
        <v>0</v>
      </c>
      <c r="L185" s="122">
        <f>SUM(L186+L209+L216+L228+L232)</f>
        <v>0</v>
      </c>
      <c r="M185"/>
    </row>
    <row r="186" spans="1:13" ht="25.5" hidden="1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131</v>
      </c>
      <c r="H186" s="90">
        <v>153</v>
      </c>
      <c r="I186" s="122">
        <f>SUM(I187+I190+I195+I201+I206)</f>
        <v>0</v>
      </c>
      <c r="J186" s="127">
        <f>SUM(J187+J190+J195+J201+J206)</f>
        <v>0</v>
      </c>
      <c r="K186" s="116">
        <f>SUM(K187+K190+K195+K201+K206)</f>
        <v>0</v>
      </c>
      <c r="L186" s="115">
        <f>SUM(L187+L190+L195+L201+L206)</f>
        <v>0</v>
      </c>
      <c r="M186"/>
    </row>
    <row r="187" spans="1:13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132</v>
      </c>
      <c r="H187" s="90">
        <v>154</v>
      </c>
      <c r="I187" s="115">
        <f t="shared" ref="I187:L188" si="18">I188</f>
        <v>0</v>
      </c>
      <c r="J187" s="128">
        <f t="shared" si="18"/>
        <v>0</v>
      </c>
      <c r="K187" s="123">
        <f t="shared" si="18"/>
        <v>0</v>
      </c>
      <c r="L187" s="122">
        <f t="shared" si="18"/>
        <v>0</v>
      </c>
    </row>
    <row r="188" spans="1:13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132</v>
      </c>
      <c r="H188" s="90">
        <v>155</v>
      </c>
      <c r="I188" s="122">
        <f t="shared" si="18"/>
        <v>0</v>
      </c>
      <c r="J188" s="115">
        <f t="shared" si="18"/>
        <v>0</v>
      </c>
      <c r="K188" s="115">
        <f t="shared" si="18"/>
        <v>0</v>
      </c>
      <c r="L188" s="115">
        <f t="shared" si="18"/>
        <v>0</v>
      </c>
    </row>
    <row r="189" spans="1:13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132</v>
      </c>
      <c r="H189" s="90">
        <v>156</v>
      </c>
      <c r="I189" s="121">
        <v>0</v>
      </c>
      <c r="J189" s="121">
        <v>0</v>
      </c>
      <c r="K189" s="121">
        <v>0</v>
      </c>
      <c r="L189" s="121">
        <v>0</v>
      </c>
    </row>
    <row r="190" spans="1:13" hidden="1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133</v>
      </c>
      <c r="H190" s="90">
        <v>157</v>
      </c>
      <c r="I190" s="122">
        <f>I191</f>
        <v>0</v>
      </c>
      <c r="J190" s="128">
        <f>J191</f>
        <v>0</v>
      </c>
      <c r="K190" s="123">
        <f>K191</f>
        <v>0</v>
      </c>
      <c r="L190" s="122">
        <f>L191</f>
        <v>0</v>
      </c>
    </row>
    <row r="191" spans="1:13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133</v>
      </c>
      <c r="H191" s="90">
        <v>158</v>
      </c>
      <c r="I191" s="115">
        <f>SUM(I192:I194)</f>
        <v>0</v>
      </c>
      <c r="J191" s="127">
        <f>SUM(J192:J194)</f>
        <v>0</v>
      </c>
      <c r="K191" s="116">
        <f>SUM(K192:K194)</f>
        <v>0</v>
      </c>
      <c r="L191" s="115">
        <f>SUM(L192:L194)</f>
        <v>0</v>
      </c>
    </row>
    <row r="192" spans="1:13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134</v>
      </c>
      <c r="H192" s="90">
        <v>159</v>
      </c>
      <c r="I192" s="119">
        <v>0</v>
      </c>
      <c r="J192" s="119">
        <v>0</v>
      </c>
      <c r="K192" s="119">
        <v>0</v>
      </c>
      <c r="L192" s="139">
        <v>0</v>
      </c>
    </row>
    <row r="193" spans="1:13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135</v>
      </c>
      <c r="H193" s="90">
        <v>160</v>
      </c>
      <c r="I193" s="121">
        <v>0</v>
      </c>
      <c r="J193" s="121">
        <v>0</v>
      </c>
      <c r="K193" s="121">
        <v>0</v>
      </c>
      <c r="L193" s="121">
        <v>0</v>
      </c>
    </row>
    <row r="194" spans="1:13" ht="25.5" hidden="1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136</v>
      </c>
      <c r="H194" s="90">
        <v>161</v>
      </c>
      <c r="I194" s="119">
        <v>0</v>
      </c>
      <c r="J194" s="119">
        <v>0</v>
      </c>
      <c r="K194" s="119">
        <v>0</v>
      </c>
      <c r="L194" s="139">
        <v>0</v>
      </c>
      <c r="M194"/>
    </row>
    <row r="195" spans="1:13" hidden="1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137</v>
      </c>
      <c r="H195" s="90">
        <v>162</v>
      </c>
      <c r="I195" s="115">
        <f>I196</f>
        <v>0</v>
      </c>
      <c r="J195" s="127">
        <f>J196</f>
        <v>0</v>
      </c>
      <c r="K195" s="116">
        <f>K196</f>
        <v>0</v>
      </c>
      <c r="L195" s="115">
        <f>L196</f>
        <v>0</v>
      </c>
    </row>
    <row r="196" spans="1:13" hidden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137</v>
      </c>
      <c r="H196" s="90">
        <v>163</v>
      </c>
      <c r="I196" s="115">
        <f>SUM(I197:I200)</f>
        <v>0</v>
      </c>
      <c r="J196" s="115">
        <f>SUM(J197:J200)</f>
        <v>0</v>
      </c>
      <c r="K196" s="115">
        <f>SUM(K197:K200)</f>
        <v>0</v>
      </c>
      <c r="L196" s="115">
        <f>SUM(L197:L200)</f>
        <v>0</v>
      </c>
    </row>
    <row r="197" spans="1:13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138</v>
      </c>
      <c r="H197" s="90">
        <v>164</v>
      </c>
      <c r="I197" s="121">
        <v>0</v>
      </c>
      <c r="J197" s="121">
        <v>0</v>
      </c>
      <c r="K197" s="121">
        <v>0</v>
      </c>
      <c r="L197" s="139">
        <v>0</v>
      </c>
    </row>
    <row r="198" spans="1:13" hidden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139</v>
      </c>
      <c r="H198" s="90">
        <v>165</v>
      </c>
      <c r="I198" s="119">
        <v>0</v>
      </c>
      <c r="J198" s="121">
        <v>0</v>
      </c>
      <c r="K198" s="121">
        <v>0</v>
      </c>
      <c r="L198" s="121">
        <v>0</v>
      </c>
    </row>
    <row r="199" spans="1:13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140</v>
      </c>
      <c r="H199" s="90">
        <v>166</v>
      </c>
      <c r="I199" s="119">
        <v>0</v>
      </c>
      <c r="J199" s="126">
        <v>0</v>
      </c>
      <c r="K199" s="126">
        <v>0</v>
      </c>
      <c r="L199" s="126">
        <v>0</v>
      </c>
    </row>
    <row r="200" spans="1:13" ht="26.25" hidden="1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141</v>
      </c>
      <c r="H200" s="90">
        <v>167</v>
      </c>
      <c r="I200" s="140">
        <v>0</v>
      </c>
      <c r="J200" s="141">
        <v>0</v>
      </c>
      <c r="K200" s="121">
        <v>0</v>
      </c>
      <c r="L200" s="121">
        <v>0</v>
      </c>
      <c r="M200"/>
    </row>
    <row r="201" spans="1:13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142</v>
      </c>
      <c r="H201" s="90">
        <v>168</v>
      </c>
      <c r="I201" s="115">
        <f>I202</f>
        <v>0</v>
      </c>
      <c r="J201" s="129">
        <f>J202</f>
        <v>0</v>
      </c>
      <c r="K201" s="117">
        <f>K202</f>
        <v>0</v>
      </c>
      <c r="L201" s="118">
        <f>L202</f>
        <v>0</v>
      </c>
    </row>
    <row r="202" spans="1:13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142</v>
      </c>
      <c r="H202" s="90">
        <v>169</v>
      </c>
      <c r="I202" s="122">
        <f>SUM(I203:I205)</f>
        <v>0</v>
      </c>
      <c r="J202" s="127">
        <f>SUM(J203:J205)</f>
        <v>0</v>
      </c>
      <c r="K202" s="116">
        <f>SUM(K203:K205)</f>
        <v>0</v>
      </c>
      <c r="L202" s="115">
        <f>SUM(L203:L205)</f>
        <v>0</v>
      </c>
    </row>
    <row r="203" spans="1:13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143</v>
      </c>
      <c r="H203" s="90">
        <v>170</v>
      </c>
      <c r="I203" s="121">
        <v>0</v>
      </c>
      <c r="J203" s="121">
        <v>0</v>
      </c>
      <c r="K203" s="121">
        <v>0</v>
      </c>
      <c r="L203" s="139">
        <v>0</v>
      </c>
    </row>
    <row r="204" spans="1:13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144</v>
      </c>
      <c r="H204" s="90">
        <v>171</v>
      </c>
      <c r="I204" s="119">
        <v>0</v>
      </c>
      <c r="J204" s="119">
        <v>0</v>
      </c>
      <c r="K204" s="120">
        <v>0</v>
      </c>
      <c r="L204" s="121">
        <v>0</v>
      </c>
      <c r="M204"/>
    </row>
    <row r="205" spans="1:13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145</v>
      </c>
      <c r="H205" s="90">
        <v>172</v>
      </c>
      <c r="I205" s="119">
        <v>0</v>
      </c>
      <c r="J205" s="119">
        <v>0</v>
      </c>
      <c r="K205" s="119">
        <v>0</v>
      </c>
      <c r="L205" s="121">
        <v>0</v>
      </c>
    </row>
    <row r="206" spans="1:13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146</v>
      </c>
      <c r="H206" s="90">
        <v>173</v>
      </c>
      <c r="I206" s="115">
        <f t="shared" ref="I206:L207" si="19">I207</f>
        <v>0</v>
      </c>
      <c r="J206" s="127">
        <f t="shared" si="19"/>
        <v>0</v>
      </c>
      <c r="K206" s="116">
        <f t="shared" si="19"/>
        <v>0</v>
      </c>
      <c r="L206" s="115">
        <f t="shared" si="19"/>
        <v>0</v>
      </c>
      <c r="M206"/>
    </row>
    <row r="207" spans="1:13" ht="25.5" hidden="1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146</v>
      </c>
      <c r="H207" s="90">
        <v>174</v>
      </c>
      <c r="I207" s="116">
        <f t="shared" si="19"/>
        <v>0</v>
      </c>
      <c r="J207" s="116">
        <f t="shared" si="19"/>
        <v>0</v>
      </c>
      <c r="K207" s="116">
        <f t="shared" si="19"/>
        <v>0</v>
      </c>
      <c r="L207" s="116">
        <f t="shared" si="19"/>
        <v>0</v>
      </c>
      <c r="M207"/>
    </row>
    <row r="208" spans="1:13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146</v>
      </c>
      <c r="H208" s="90">
        <v>175</v>
      </c>
      <c r="I208" s="119">
        <v>0</v>
      </c>
      <c r="J208" s="121">
        <v>0</v>
      </c>
      <c r="K208" s="121">
        <v>0</v>
      </c>
      <c r="L208" s="121">
        <v>0</v>
      </c>
      <c r="M208"/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147</v>
      </c>
      <c r="H209" s="90">
        <v>176</v>
      </c>
      <c r="I209" s="115">
        <f t="shared" ref="I209:L210" si="20">I210</f>
        <v>0</v>
      </c>
      <c r="J209" s="129">
        <f t="shared" si="20"/>
        <v>0</v>
      </c>
      <c r="K209" s="117">
        <f t="shared" si="20"/>
        <v>0</v>
      </c>
      <c r="L209" s="118">
        <f t="shared" si="20"/>
        <v>0</v>
      </c>
      <c r="M209"/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147</v>
      </c>
      <c r="H210" s="90">
        <v>177</v>
      </c>
      <c r="I210" s="122">
        <f t="shared" si="20"/>
        <v>0</v>
      </c>
      <c r="J210" s="127">
        <f t="shared" si="20"/>
        <v>0</v>
      </c>
      <c r="K210" s="116">
        <f t="shared" si="20"/>
        <v>0</v>
      </c>
      <c r="L210" s="115">
        <f t="shared" si="20"/>
        <v>0</v>
      </c>
      <c r="M210"/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147</v>
      </c>
      <c r="H211" s="90">
        <v>178</v>
      </c>
      <c r="I211" s="115">
        <f>SUM(I212:I215)</f>
        <v>0</v>
      </c>
      <c r="J211" s="128">
        <f>SUM(J212:J215)</f>
        <v>0</v>
      </c>
      <c r="K211" s="123">
        <f>SUM(K212:K215)</f>
        <v>0</v>
      </c>
      <c r="L211" s="122">
        <f>SUM(L212:L215)</f>
        <v>0</v>
      </c>
      <c r="M211"/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148</v>
      </c>
      <c r="H212" s="90">
        <v>179</v>
      </c>
      <c r="I212" s="121">
        <v>0</v>
      </c>
      <c r="J212" s="121">
        <v>0</v>
      </c>
      <c r="K212" s="121">
        <v>0</v>
      </c>
      <c r="L212" s="121">
        <v>0</v>
      </c>
      <c r="M212"/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149</v>
      </c>
      <c r="H213" s="90">
        <v>180</v>
      </c>
      <c r="I213" s="121">
        <v>0</v>
      </c>
      <c r="J213" s="121">
        <v>0</v>
      </c>
      <c r="K213" s="121">
        <v>0</v>
      </c>
      <c r="L213" s="121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150</v>
      </c>
      <c r="H214" s="90">
        <v>181</v>
      </c>
      <c r="I214" s="121">
        <v>0</v>
      </c>
      <c r="J214" s="121">
        <v>0</v>
      </c>
      <c r="K214" s="121">
        <v>0</v>
      </c>
      <c r="L214" s="121">
        <v>0</v>
      </c>
      <c r="M214"/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151</v>
      </c>
      <c r="H215" s="90">
        <v>182</v>
      </c>
      <c r="I215" s="121">
        <v>0</v>
      </c>
      <c r="J215" s="121">
        <v>0</v>
      </c>
      <c r="K215" s="121">
        <v>0</v>
      </c>
      <c r="L215" s="139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152</v>
      </c>
      <c r="H216" s="90">
        <v>183</v>
      </c>
      <c r="I216" s="115">
        <f>SUM(I217+I220)</f>
        <v>0</v>
      </c>
      <c r="J216" s="127">
        <f>SUM(J217+J220)</f>
        <v>0</v>
      </c>
      <c r="K216" s="116">
        <f>SUM(K217+K220)</f>
        <v>0</v>
      </c>
      <c r="L216" s="115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153</v>
      </c>
      <c r="H217" s="90">
        <v>184</v>
      </c>
      <c r="I217" s="122">
        <f t="shared" ref="I217:L218" si="21">I218</f>
        <v>0</v>
      </c>
      <c r="J217" s="128">
        <f t="shared" si="21"/>
        <v>0</v>
      </c>
      <c r="K217" s="123">
        <f t="shared" si="21"/>
        <v>0</v>
      </c>
      <c r="L217" s="122">
        <f t="shared" si="21"/>
        <v>0</v>
      </c>
      <c r="M217"/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153</v>
      </c>
      <c r="H218" s="90">
        <v>185</v>
      </c>
      <c r="I218" s="115">
        <f t="shared" si="21"/>
        <v>0</v>
      </c>
      <c r="J218" s="127">
        <f t="shared" si="21"/>
        <v>0</v>
      </c>
      <c r="K218" s="116">
        <f t="shared" si="21"/>
        <v>0</v>
      </c>
      <c r="L218" s="115">
        <f t="shared" si="21"/>
        <v>0</v>
      </c>
      <c r="M218"/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153</v>
      </c>
      <c r="H219" s="90">
        <v>186</v>
      </c>
      <c r="I219" s="139">
        <v>0</v>
      </c>
      <c r="J219" s="139">
        <v>0</v>
      </c>
      <c r="K219" s="139">
        <v>0</v>
      </c>
      <c r="L219" s="139">
        <v>0</v>
      </c>
      <c r="M219"/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154</v>
      </c>
      <c r="H220" s="90">
        <v>187</v>
      </c>
      <c r="I220" s="115">
        <f>I221</f>
        <v>0</v>
      </c>
      <c r="J220" s="127">
        <f>J221</f>
        <v>0</v>
      </c>
      <c r="K220" s="116">
        <f>K221</f>
        <v>0</v>
      </c>
      <c r="L220" s="115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154</v>
      </c>
      <c r="H221" s="90">
        <v>188</v>
      </c>
      <c r="I221" s="115">
        <f>SUM(I222:I227)</f>
        <v>0</v>
      </c>
      <c r="J221" s="115">
        <f>SUM(J222:J227)</f>
        <v>0</v>
      </c>
      <c r="K221" s="115">
        <f>SUM(K222:K227)</f>
        <v>0</v>
      </c>
      <c r="L221" s="115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155</v>
      </c>
      <c r="H222" s="90">
        <v>189</v>
      </c>
      <c r="I222" s="121">
        <v>0</v>
      </c>
      <c r="J222" s="121">
        <v>0</v>
      </c>
      <c r="K222" s="121">
        <v>0</v>
      </c>
      <c r="L222" s="139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156</v>
      </c>
      <c r="H223" s="90">
        <v>190</v>
      </c>
      <c r="I223" s="121">
        <v>0</v>
      </c>
      <c r="J223" s="121">
        <v>0</v>
      </c>
      <c r="K223" s="121">
        <v>0</v>
      </c>
      <c r="L223" s="121">
        <v>0</v>
      </c>
      <c r="M223"/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157</v>
      </c>
      <c r="H224" s="90">
        <v>191</v>
      </c>
      <c r="I224" s="121">
        <v>0</v>
      </c>
      <c r="J224" s="121">
        <v>0</v>
      </c>
      <c r="K224" s="121">
        <v>0</v>
      </c>
      <c r="L224" s="121">
        <v>0</v>
      </c>
    </row>
    <row r="225" spans="1:13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158</v>
      </c>
      <c r="H225" s="90">
        <v>192</v>
      </c>
      <c r="I225" s="121">
        <v>0</v>
      </c>
      <c r="J225" s="121">
        <v>0</v>
      </c>
      <c r="K225" s="121">
        <v>0</v>
      </c>
      <c r="L225" s="139">
        <v>0</v>
      </c>
      <c r="M225"/>
    </row>
    <row r="226" spans="1:13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159</v>
      </c>
      <c r="H226" s="90">
        <v>193</v>
      </c>
      <c r="I226" s="121">
        <v>0</v>
      </c>
      <c r="J226" s="121">
        <v>0</v>
      </c>
      <c r="K226" s="121">
        <v>0</v>
      </c>
      <c r="L226" s="121">
        <v>0</v>
      </c>
    </row>
    <row r="227" spans="1:13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154</v>
      </c>
      <c r="H227" s="90">
        <v>194</v>
      </c>
      <c r="I227" s="121">
        <v>0</v>
      </c>
      <c r="J227" s="121">
        <v>0</v>
      </c>
      <c r="K227" s="121">
        <v>0</v>
      </c>
      <c r="L227" s="139">
        <v>0</v>
      </c>
    </row>
    <row r="228" spans="1:13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160</v>
      </c>
      <c r="H228" s="90">
        <v>195</v>
      </c>
      <c r="I228" s="122">
        <f t="shared" ref="I228:L230" si="22">I229</f>
        <v>0</v>
      </c>
      <c r="J228" s="128">
        <f t="shared" si="22"/>
        <v>0</v>
      </c>
      <c r="K228" s="123">
        <f t="shared" si="22"/>
        <v>0</v>
      </c>
      <c r="L228" s="123">
        <f t="shared" si="22"/>
        <v>0</v>
      </c>
      <c r="M228"/>
    </row>
    <row r="229" spans="1:13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160</v>
      </c>
      <c r="H229" s="90">
        <v>196</v>
      </c>
      <c r="I229" s="124">
        <f t="shared" si="22"/>
        <v>0</v>
      </c>
      <c r="J229" s="133">
        <f t="shared" si="22"/>
        <v>0</v>
      </c>
      <c r="K229" s="125">
        <f t="shared" si="22"/>
        <v>0</v>
      </c>
      <c r="L229" s="125">
        <f t="shared" si="22"/>
        <v>0</v>
      </c>
      <c r="M229"/>
    </row>
    <row r="230" spans="1:13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161</v>
      </c>
      <c r="H230" s="90">
        <v>197</v>
      </c>
      <c r="I230" s="115">
        <f t="shared" si="22"/>
        <v>0</v>
      </c>
      <c r="J230" s="127">
        <f t="shared" si="22"/>
        <v>0</v>
      </c>
      <c r="K230" s="116">
        <f t="shared" si="22"/>
        <v>0</v>
      </c>
      <c r="L230" s="116">
        <f t="shared" si="22"/>
        <v>0</v>
      </c>
      <c r="M230"/>
    </row>
    <row r="231" spans="1:13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161</v>
      </c>
      <c r="H231" s="90">
        <v>198</v>
      </c>
      <c r="I231" s="121">
        <v>0</v>
      </c>
      <c r="J231" s="121">
        <v>0</v>
      </c>
      <c r="K231" s="121">
        <v>0</v>
      </c>
      <c r="L231" s="121">
        <v>0</v>
      </c>
      <c r="M231"/>
    </row>
    <row r="232" spans="1:13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162</v>
      </c>
      <c r="H232" s="90">
        <v>199</v>
      </c>
      <c r="I232" s="115">
        <f t="shared" ref="I232:L233" si="23">I233</f>
        <v>0</v>
      </c>
      <c r="J232" s="115">
        <f t="shared" si="23"/>
        <v>0</v>
      </c>
      <c r="K232" s="115">
        <f t="shared" si="23"/>
        <v>0</v>
      </c>
      <c r="L232" s="115">
        <f t="shared" si="23"/>
        <v>0</v>
      </c>
      <c r="M232"/>
    </row>
    <row r="233" spans="1:13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162</v>
      </c>
      <c r="H233" s="90">
        <v>200</v>
      </c>
      <c r="I233" s="115">
        <f t="shared" si="23"/>
        <v>0</v>
      </c>
      <c r="J233" s="115">
        <f t="shared" si="23"/>
        <v>0</v>
      </c>
      <c r="K233" s="115">
        <f t="shared" si="23"/>
        <v>0</v>
      </c>
      <c r="L233" s="115">
        <f t="shared" si="23"/>
        <v>0</v>
      </c>
      <c r="M233"/>
    </row>
    <row r="234" spans="1:13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162</v>
      </c>
      <c r="H234" s="90">
        <v>201</v>
      </c>
      <c r="I234" s="115">
        <f>SUM(I235:I237)</f>
        <v>0</v>
      </c>
      <c r="J234" s="115">
        <f>SUM(J235:J237)</f>
        <v>0</v>
      </c>
      <c r="K234" s="115">
        <f>SUM(K235:K237)</f>
        <v>0</v>
      </c>
      <c r="L234" s="115">
        <f>SUM(L235:L237)</f>
        <v>0</v>
      </c>
      <c r="M234"/>
    </row>
    <row r="235" spans="1:13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163</v>
      </c>
      <c r="H235" s="90">
        <v>202</v>
      </c>
      <c r="I235" s="121">
        <v>0</v>
      </c>
      <c r="J235" s="121">
        <v>0</v>
      </c>
      <c r="K235" s="121">
        <v>0</v>
      </c>
      <c r="L235" s="121">
        <v>0</v>
      </c>
    </row>
    <row r="236" spans="1:13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164</v>
      </c>
      <c r="H236" s="90">
        <v>203</v>
      </c>
      <c r="I236" s="121">
        <v>0</v>
      </c>
      <c r="J236" s="121">
        <v>0</v>
      </c>
      <c r="K236" s="121">
        <v>0</v>
      </c>
      <c r="L236" s="121">
        <v>0</v>
      </c>
    </row>
    <row r="237" spans="1:13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165</v>
      </c>
      <c r="H237" s="90">
        <v>204</v>
      </c>
      <c r="I237" s="121">
        <v>0</v>
      </c>
      <c r="J237" s="121">
        <v>0</v>
      </c>
      <c r="K237" s="121">
        <v>0</v>
      </c>
      <c r="L237" s="121">
        <v>0</v>
      </c>
      <c r="M237"/>
    </row>
    <row r="238" spans="1:13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166</v>
      </c>
      <c r="H238" s="90">
        <v>205</v>
      </c>
      <c r="I238" s="115">
        <f>SUM(I239+I271)</f>
        <v>0</v>
      </c>
      <c r="J238" s="127">
        <f>SUM(J239+J271)</f>
        <v>0</v>
      </c>
      <c r="K238" s="116">
        <f>SUM(K239+K271)</f>
        <v>0</v>
      </c>
      <c r="L238" s="116">
        <f>SUM(L239+L271)</f>
        <v>0</v>
      </c>
      <c r="M238"/>
    </row>
    <row r="239" spans="1:13" ht="38.2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167</v>
      </c>
      <c r="H239" s="90">
        <v>206</v>
      </c>
      <c r="I239" s="124">
        <f>SUM(I240+I249+I253+I257+I261+I264+I267)</f>
        <v>0</v>
      </c>
      <c r="J239" s="133">
        <f>SUM(J240+J249+J253+J257+J261+J264+J267)</f>
        <v>0</v>
      </c>
      <c r="K239" s="125">
        <f>SUM(K240+K249+K253+K257+K261+K264+K267)</f>
        <v>0</v>
      </c>
      <c r="L239" s="125">
        <f>SUM(L240+L249+L253+L257+L261+L264+L267)</f>
        <v>0</v>
      </c>
      <c r="M239"/>
    </row>
    <row r="240" spans="1:13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168</v>
      </c>
      <c r="H240" s="90">
        <v>207</v>
      </c>
      <c r="I240" s="124">
        <f>I241</f>
        <v>0</v>
      </c>
      <c r="J240" s="124">
        <f>J241</f>
        <v>0</v>
      </c>
      <c r="K240" s="124">
        <f>K241</f>
        <v>0</v>
      </c>
      <c r="L240" s="124">
        <f>L241</f>
        <v>0</v>
      </c>
    </row>
    <row r="241" spans="1:13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169</v>
      </c>
      <c r="H241" s="90">
        <v>208</v>
      </c>
      <c r="I241" s="115">
        <f>SUM(I242:I242)</f>
        <v>0</v>
      </c>
      <c r="J241" s="127">
        <f>SUM(J242:J242)</f>
        <v>0</v>
      </c>
      <c r="K241" s="116">
        <f>SUM(K242:K242)</f>
        <v>0</v>
      </c>
      <c r="L241" s="116">
        <f>SUM(L242:L242)</f>
        <v>0</v>
      </c>
    </row>
    <row r="242" spans="1:13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169</v>
      </c>
      <c r="H242" s="90">
        <v>209</v>
      </c>
      <c r="I242" s="121">
        <v>0</v>
      </c>
      <c r="J242" s="121">
        <v>0</v>
      </c>
      <c r="K242" s="121">
        <v>0</v>
      </c>
      <c r="L242" s="121">
        <v>0</v>
      </c>
    </row>
    <row r="243" spans="1:13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170</v>
      </c>
      <c r="H243" s="90">
        <v>210</v>
      </c>
      <c r="I243" s="115">
        <f>SUM(I244:I245)</f>
        <v>0</v>
      </c>
      <c r="J243" s="115">
        <f>SUM(J244:J245)</f>
        <v>0</v>
      </c>
      <c r="K243" s="115">
        <f>SUM(K244:K245)</f>
        <v>0</v>
      </c>
      <c r="L243" s="115">
        <f>SUM(L244:L245)</f>
        <v>0</v>
      </c>
    </row>
    <row r="244" spans="1:13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171</v>
      </c>
      <c r="H244" s="90">
        <v>211</v>
      </c>
      <c r="I244" s="121">
        <v>0</v>
      </c>
      <c r="J244" s="121">
        <v>0</v>
      </c>
      <c r="K244" s="121">
        <v>0</v>
      </c>
      <c r="L244" s="121">
        <v>0</v>
      </c>
    </row>
    <row r="245" spans="1:13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172</v>
      </c>
      <c r="H245" s="90">
        <v>212</v>
      </c>
      <c r="I245" s="121">
        <v>0</v>
      </c>
      <c r="J245" s="121">
        <v>0</v>
      </c>
      <c r="K245" s="121">
        <v>0</v>
      </c>
      <c r="L245" s="121">
        <v>0</v>
      </c>
    </row>
    <row r="246" spans="1:13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173</v>
      </c>
      <c r="H246" s="90">
        <v>213</v>
      </c>
      <c r="I246" s="115">
        <f>SUM(I247:I248)</f>
        <v>0</v>
      </c>
      <c r="J246" s="115">
        <f>SUM(J247:J248)</f>
        <v>0</v>
      </c>
      <c r="K246" s="115">
        <f>SUM(K247:K248)</f>
        <v>0</v>
      </c>
      <c r="L246" s="115">
        <f>SUM(L247:L248)</f>
        <v>0</v>
      </c>
    </row>
    <row r="247" spans="1:13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174</v>
      </c>
      <c r="H247" s="90">
        <v>214</v>
      </c>
      <c r="I247" s="121">
        <v>0</v>
      </c>
      <c r="J247" s="121">
        <v>0</v>
      </c>
      <c r="K247" s="121">
        <v>0</v>
      </c>
      <c r="L247" s="121">
        <v>0</v>
      </c>
    </row>
    <row r="248" spans="1:13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175</v>
      </c>
      <c r="H248" s="90">
        <v>215</v>
      </c>
      <c r="I248" s="121">
        <v>0</v>
      </c>
      <c r="J248" s="121">
        <v>0</v>
      </c>
      <c r="K248" s="121">
        <v>0</v>
      </c>
      <c r="L248" s="121">
        <v>0</v>
      </c>
    </row>
    <row r="249" spans="1:13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176</v>
      </c>
      <c r="H249" s="90">
        <v>216</v>
      </c>
      <c r="I249" s="115">
        <f>I250</f>
        <v>0</v>
      </c>
      <c r="J249" s="115">
        <f>J250</f>
        <v>0</v>
      </c>
      <c r="K249" s="115">
        <f>K250</f>
        <v>0</v>
      </c>
      <c r="L249" s="115">
        <f>L250</f>
        <v>0</v>
      </c>
    </row>
    <row r="250" spans="1:13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176</v>
      </c>
      <c r="H250" s="90">
        <v>217</v>
      </c>
      <c r="I250" s="115">
        <f>SUM(I251:I252)</f>
        <v>0</v>
      </c>
      <c r="J250" s="127">
        <f>SUM(J251:J252)</f>
        <v>0</v>
      </c>
      <c r="K250" s="116">
        <f>SUM(K251:K252)</f>
        <v>0</v>
      </c>
      <c r="L250" s="116">
        <f>SUM(L251:L252)</f>
        <v>0</v>
      </c>
    </row>
    <row r="251" spans="1:13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177</v>
      </c>
      <c r="H251" s="90">
        <v>218</v>
      </c>
      <c r="I251" s="121">
        <v>0</v>
      </c>
      <c r="J251" s="121">
        <v>0</v>
      </c>
      <c r="K251" s="121">
        <v>0</v>
      </c>
      <c r="L251" s="121">
        <v>0</v>
      </c>
      <c r="M251"/>
    </row>
    <row r="252" spans="1:13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178</v>
      </c>
      <c r="H252" s="90">
        <v>219</v>
      </c>
      <c r="I252" s="121">
        <v>0</v>
      </c>
      <c r="J252" s="121">
        <v>0</v>
      </c>
      <c r="K252" s="121">
        <v>0</v>
      </c>
      <c r="L252" s="121">
        <v>0</v>
      </c>
      <c r="M252"/>
    </row>
    <row r="253" spans="1:13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179</v>
      </c>
      <c r="H253" s="90">
        <v>220</v>
      </c>
      <c r="I253" s="122">
        <f>I254</f>
        <v>0</v>
      </c>
      <c r="J253" s="128">
        <f>J254</f>
        <v>0</v>
      </c>
      <c r="K253" s="123">
        <f>K254</f>
        <v>0</v>
      </c>
      <c r="L253" s="123">
        <f>L254</f>
        <v>0</v>
      </c>
      <c r="M253"/>
    </row>
    <row r="254" spans="1:13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179</v>
      </c>
      <c r="H254" s="90">
        <v>221</v>
      </c>
      <c r="I254" s="115">
        <f>I255+I256</f>
        <v>0</v>
      </c>
      <c r="J254" s="115">
        <f>J255+J256</f>
        <v>0</v>
      </c>
      <c r="K254" s="115">
        <f>K255+K256</f>
        <v>0</v>
      </c>
      <c r="L254" s="115">
        <f>L255+L256</f>
        <v>0</v>
      </c>
      <c r="M254"/>
    </row>
    <row r="255" spans="1:13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180</v>
      </c>
      <c r="H255" s="90">
        <v>222</v>
      </c>
      <c r="I255" s="121">
        <v>0</v>
      </c>
      <c r="J255" s="121">
        <v>0</v>
      </c>
      <c r="K255" s="121">
        <v>0</v>
      </c>
      <c r="L255" s="121">
        <v>0</v>
      </c>
      <c r="M255"/>
    </row>
    <row r="256" spans="1:13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181</v>
      </c>
      <c r="H256" s="90">
        <v>223</v>
      </c>
      <c r="I256" s="139">
        <v>0</v>
      </c>
      <c r="J256" s="136">
        <v>0</v>
      </c>
      <c r="K256" s="139">
        <v>0</v>
      </c>
      <c r="L256" s="139">
        <v>0</v>
      </c>
      <c r="M256"/>
    </row>
    <row r="257" spans="1:13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182</v>
      </c>
      <c r="H257" s="90">
        <v>224</v>
      </c>
      <c r="I257" s="115">
        <f>I258</f>
        <v>0</v>
      </c>
      <c r="J257" s="116">
        <f>J258</f>
        <v>0</v>
      </c>
      <c r="K257" s="115">
        <f>K258</f>
        <v>0</v>
      </c>
      <c r="L257" s="116">
        <f>L258</f>
        <v>0</v>
      </c>
    </row>
    <row r="258" spans="1:13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182</v>
      </c>
      <c r="H258" s="90">
        <v>225</v>
      </c>
      <c r="I258" s="122">
        <f>SUM(I259:I260)</f>
        <v>0</v>
      </c>
      <c r="J258" s="128">
        <f>SUM(J259:J260)</f>
        <v>0</v>
      </c>
      <c r="K258" s="123">
        <f>SUM(K259:K260)</f>
        <v>0</v>
      </c>
      <c r="L258" s="123">
        <f>SUM(L259:L260)</f>
        <v>0</v>
      </c>
    </row>
    <row r="259" spans="1:13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183</v>
      </c>
      <c r="H259" s="90">
        <v>226</v>
      </c>
      <c r="I259" s="121">
        <v>0</v>
      </c>
      <c r="J259" s="121">
        <v>0</v>
      </c>
      <c r="K259" s="121">
        <v>0</v>
      </c>
      <c r="L259" s="121">
        <v>0</v>
      </c>
      <c r="M259"/>
    </row>
    <row r="260" spans="1:13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184</v>
      </c>
      <c r="H260" s="90">
        <v>227</v>
      </c>
      <c r="I260" s="121">
        <v>0</v>
      </c>
      <c r="J260" s="121">
        <v>0</v>
      </c>
      <c r="K260" s="121">
        <v>0</v>
      </c>
      <c r="L260" s="121">
        <v>0</v>
      </c>
      <c r="M260"/>
    </row>
    <row r="261" spans="1:13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185</v>
      </c>
      <c r="H261" s="90">
        <v>228</v>
      </c>
      <c r="I261" s="115">
        <f t="shared" ref="I261:L262" si="24">I262</f>
        <v>0</v>
      </c>
      <c r="J261" s="127">
        <f t="shared" si="24"/>
        <v>0</v>
      </c>
      <c r="K261" s="116">
        <f t="shared" si="24"/>
        <v>0</v>
      </c>
      <c r="L261" s="116">
        <f t="shared" si="24"/>
        <v>0</v>
      </c>
    </row>
    <row r="262" spans="1:13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185</v>
      </c>
      <c r="H262" s="90">
        <v>229</v>
      </c>
      <c r="I262" s="116">
        <f t="shared" si="24"/>
        <v>0</v>
      </c>
      <c r="J262" s="127">
        <f t="shared" si="24"/>
        <v>0</v>
      </c>
      <c r="K262" s="116">
        <f t="shared" si="24"/>
        <v>0</v>
      </c>
      <c r="L262" s="116">
        <f t="shared" si="24"/>
        <v>0</v>
      </c>
    </row>
    <row r="263" spans="1:13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185</v>
      </c>
      <c r="H263" s="90">
        <v>230</v>
      </c>
      <c r="I263" s="139">
        <v>0</v>
      </c>
      <c r="J263" s="139">
        <v>0</v>
      </c>
      <c r="K263" s="139">
        <v>0</v>
      </c>
      <c r="L263" s="139">
        <v>0</v>
      </c>
    </row>
    <row r="264" spans="1:13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186</v>
      </c>
      <c r="H264" s="90">
        <v>231</v>
      </c>
      <c r="I264" s="115">
        <f t="shared" ref="I264:L265" si="25">I265</f>
        <v>0</v>
      </c>
      <c r="J264" s="127">
        <f t="shared" si="25"/>
        <v>0</v>
      </c>
      <c r="K264" s="116">
        <f t="shared" si="25"/>
        <v>0</v>
      </c>
      <c r="L264" s="116">
        <f t="shared" si="25"/>
        <v>0</v>
      </c>
    </row>
    <row r="265" spans="1:13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186</v>
      </c>
      <c r="H265" s="90">
        <v>232</v>
      </c>
      <c r="I265" s="115">
        <f t="shared" si="25"/>
        <v>0</v>
      </c>
      <c r="J265" s="127">
        <f t="shared" si="25"/>
        <v>0</v>
      </c>
      <c r="K265" s="116">
        <f t="shared" si="25"/>
        <v>0</v>
      </c>
      <c r="L265" s="116">
        <f t="shared" si="25"/>
        <v>0</v>
      </c>
    </row>
    <row r="266" spans="1:13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186</v>
      </c>
      <c r="H266" s="90">
        <v>233</v>
      </c>
      <c r="I266" s="139">
        <v>0</v>
      </c>
      <c r="J266" s="139">
        <v>0</v>
      </c>
      <c r="K266" s="139">
        <v>0</v>
      </c>
      <c r="L266" s="139">
        <v>0</v>
      </c>
    </row>
    <row r="267" spans="1:13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187</v>
      </c>
      <c r="H267" s="90">
        <v>234</v>
      </c>
      <c r="I267" s="115">
        <f>I268</f>
        <v>0</v>
      </c>
      <c r="J267" s="127">
        <f>J268</f>
        <v>0</v>
      </c>
      <c r="K267" s="116">
        <f>K268</f>
        <v>0</v>
      </c>
      <c r="L267" s="116">
        <f>L268</f>
        <v>0</v>
      </c>
    </row>
    <row r="268" spans="1:13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187</v>
      </c>
      <c r="H268" s="90">
        <v>235</v>
      </c>
      <c r="I268" s="115">
        <f>I269+I270</f>
        <v>0</v>
      </c>
      <c r="J268" s="115">
        <f>J269+J270</f>
        <v>0</v>
      </c>
      <c r="K268" s="115">
        <f>K269+K270</f>
        <v>0</v>
      </c>
      <c r="L268" s="115">
        <f>L269+L270</f>
        <v>0</v>
      </c>
    </row>
    <row r="269" spans="1:13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188</v>
      </c>
      <c r="H269" s="90">
        <v>236</v>
      </c>
      <c r="I269" s="120">
        <v>0</v>
      </c>
      <c r="J269" s="121">
        <v>0</v>
      </c>
      <c r="K269" s="121">
        <v>0</v>
      </c>
      <c r="L269" s="121">
        <v>0</v>
      </c>
      <c r="M269"/>
    </row>
    <row r="270" spans="1:13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189</v>
      </c>
      <c r="H270" s="90">
        <v>237</v>
      </c>
      <c r="I270" s="121">
        <v>0</v>
      </c>
      <c r="J270" s="121">
        <v>0</v>
      </c>
      <c r="K270" s="121">
        <v>0</v>
      </c>
      <c r="L270" s="121">
        <v>0</v>
      </c>
      <c r="M270"/>
    </row>
    <row r="271" spans="1:13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190</v>
      </c>
      <c r="H271" s="90">
        <v>238</v>
      </c>
      <c r="I271" s="115">
        <f>SUM(I272+I281+I285+I289+I293+I296+I299)</f>
        <v>0</v>
      </c>
      <c r="J271" s="127">
        <f>SUM(J272+J281+J285+J289+J293+J296+J299)</f>
        <v>0</v>
      </c>
      <c r="K271" s="116">
        <f>SUM(K272+K281+K285+K289+K293+K296+K299)</f>
        <v>0</v>
      </c>
      <c r="L271" s="116">
        <f>SUM(L272+L281+L285+L289+L293+L296+L299)</f>
        <v>0</v>
      </c>
      <c r="M271"/>
    </row>
    <row r="272" spans="1:13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191</v>
      </c>
      <c r="H272" s="90">
        <v>239</v>
      </c>
      <c r="I272" s="115">
        <f>I273</f>
        <v>0</v>
      </c>
      <c r="J272" s="115">
        <f>J273</f>
        <v>0</v>
      </c>
      <c r="K272" s="115">
        <f>K273</f>
        <v>0</v>
      </c>
      <c r="L272" s="115">
        <f>L273</f>
        <v>0</v>
      </c>
    </row>
    <row r="273" spans="1:13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169</v>
      </c>
      <c r="H273" s="90">
        <v>240</v>
      </c>
      <c r="I273" s="115">
        <f>SUM(I274)</f>
        <v>0</v>
      </c>
      <c r="J273" s="115">
        <f>SUM(J274)</f>
        <v>0</v>
      </c>
      <c r="K273" s="115">
        <f>SUM(K274)</f>
        <v>0</v>
      </c>
      <c r="L273" s="115">
        <f>SUM(L274)</f>
        <v>0</v>
      </c>
    </row>
    <row r="274" spans="1:13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169</v>
      </c>
      <c r="H274" s="90">
        <v>241</v>
      </c>
      <c r="I274" s="121">
        <v>0</v>
      </c>
      <c r="J274" s="121">
        <v>0</v>
      </c>
      <c r="K274" s="121">
        <v>0</v>
      </c>
      <c r="L274" s="121">
        <v>0</v>
      </c>
    </row>
    <row r="275" spans="1:13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192</v>
      </c>
      <c r="H275" s="90">
        <v>242</v>
      </c>
      <c r="I275" s="115">
        <f>SUM(I276:I277)</f>
        <v>0</v>
      </c>
      <c r="J275" s="115">
        <f>SUM(J276:J277)</f>
        <v>0</v>
      </c>
      <c r="K275" s="115">
        <f>SUM(K276:K277)</f>
        <v>0</v>
      </c>
      <c r="L275" s="115">
        <f>SUM(L276:L277)</f>
        <v>0</v>
      </c>
    </row>
    <row r="276" spans="1:13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171</v>
      </c>
      <c r="H276" s="90">
        <v>243</v>
      </c>
      <c r="I276" s="121">
        <v>0</v>
      </c>
      <c r="J276" s="120">
        <v>0</v>
      </c>
      <c r="K276" s="121">
        <v>0</v>
      </c>
      <c r="L276" s="121">
        <v>0</v>
      </c>
    </row>
    <row r="277" spans="1:13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172</v>
      </c>
      <c r="H277" s="90">
        <v>244</v>
      </c>
      <c r="I277" s="121">
        <v>0</v>
      </c>
      <c r="J277" s="120">
        <v>0</v>
      </c>
      <c r="K277" s="121">
        <v>0</v>
      </c>
      <c r="L277" s="121">
        <v>0</v>
      </c>
    </row>
    <row r="278" spans="1:13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173</v>
      </c>
      <c r="H278" s="90">
        <v>245</v>
      </c>
      <c r="I278" s="115">
        <f>SUM(I279:I280)</f>
        <v>0</v>
      </c>
      <c r="J278" s="115">
        <f>SUM(J279:J280)</f>
        <v>0</v>
      </c>
      <c r="K278" s="115">
        <f>SUM(K279:K280)</f>
        <v>0</v>
      </c>
      <c r="L278" s="115">
        <f>SUM(L279:L280)</f>
        <v>0</v>
      </c>
    </row>
    <row r="279" spans="1:13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174</v>
      </c>
      <c r="H279" s="90">
        <v>246</v>
      </c>
      <c r="I279" s="121">
        <v>0</v>
      </c>
      <c r="J279" s="120">
        <v>0</v>
      </c>
      <c r="K279" s="121">
        <v>0</v>
      </c>
      <c r="L279" s="121">
        <v>0</v>
      </c>
    </row>
    <row r="280" spans="1:13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193</v>
      </c>
      <c r="H280" s="90">
        <v>247</v>
      </c>
      <c r="I280" s="121">
        <v>0</v>
      </c>
      <c r="J280" s="120">
        <v>0</v>
      </c>
      <c r="K280" s="121">
        <v>0</v>
      </c>
      <c r="L280" s="121">
        <v>0</v>
      </c>
    </row>
    <row r="281" spans="1:13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194</v>
      </c>
      <c r="H281" s="90">
        <v>248</v>
      </c>
      <c r="I281" s="115">
        <f>I282</f>
        <v>0</v>
      </c>
      <c r="J281" s="116">
        <f>J282</f>
        <v>0</v>
      </c>
      <c r="K281" s="115">
        <f>K282</f>
        <v>0</v>
      </c>
      <c r="L281" s="116">
        <f>L282</f>
        <v>0</v>
      </c>
      <c r="M281"/>
    </row>
    <row r="282" spans="1:13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194</v>
      </c>
      <c r="H282" s="90">
        <v>249</v>
      </c>
      <c r="I282" s="122">
        <f>SUM(I283:I284)</f>
        <v>0</v>
      </c>
      <c r="J282" s="128">
        <f>SUM(J283:J284)</f>
        <v>0</v>
      </c>
      <c r="K282" s="123">
        <f>SUM(K283:K284)</f>
        <v>0</v>
      </c>
      <c r="L282" s="123">
        <f>SUM(L283:L284)</f>
        <v>0</v>
      </c>
      <c r="M282"/>
    </row>
    <row r="283" spans="1:13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195</v>
      </c>
      <c r="H283" s="90">
        <v>250</v>
      </c>
      <c r="I283" s="121">
        <v>0</v>
      </c>
      <c r="J283" s="121">
        <v>0</v>
      </c>
      <c r="K283" s="121">
        <v>0</v>
      </c>
      <c r="L283" s="121">
        <v>0</v>
      </c>
      <c r="M283"/>
    </row>
    <row r="284" spans="1:13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196</v>
      </c>
      <c r="H284" s="90">
        <v>251</v>
      </c>
      <c r="I284" s="121">
        <v>0</v>
      </c>
      <c r="J284" s="121">
        <v>0</v>
      </c>
      <c r="K284" s="121">
        <v>0</v>
      </c>
      <c r="L284" s="121">
        <v>0</v>
      </c>
      <c r="M284"/>
    </row>
    <row r="285" spans="1:13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197</v>
      </c>
      <c r="H285" s="90">
        <v>252</v>
      </c>
      <c r="I285" s="115">
        <f>I286</f>
        <v>0</v>
      </c>
      <c r="J285" s="127">
        <f>J286</f>
        <v>0</v>
      </c>
      <c r="K285" s="116">
        <f>K286</f>
        <v>0</v>
      </c>
      <c r="L285" s="116">
        <f>L286</f>
        <v>0</v>
      </c>
      <c r="M285"/>
    </row>
    <row r="286" spans="1:13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197</v>
      </c>
      <c r="H286" s="90">
        <v>253</v>
      </c>
      <c r="I286" s="115">
        <f>I287+I288</f>
        <v>0</v>
      </c>
      <c r="J286" s="115">
        <f>J287+J288</f>
        <v>0</v>
      </c>
      <c r="K286" s="115">
        <f>K287+K288</f>
        <v>0</v>
      </c>
      <c r="L286" s="115">
        <f>L287+L288</f>
        <v>0</v>
      </c>
      <c r="M286"/>
    </row>
    <row r="287" spans="1:13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198</v>
      </c>
      <c r="H287" s="90">
        <v>254</v>
      </c>
      <c r="I287" s="121">
        <v>0</v>
      </c>
      <c r="J287" s="121">
        <v>0</v>
      </c>
      <c r="K287" s="121">
        <v>0</v>
      </c>
      <c r="L287" s="121">
        <v>0</v>
      </c>
      <c r="M287"/>
    </row>
    <row r="288" spans="1:13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199</v>
      </c>
      <c r="H288" s="90">
        <v>255</v>
      </c>
      <c r="I288" s="121">
        <v>0</v>
      </c>
      <c r="J288" s="121">
        <v>0</v>
      </c>
      <c r="K288" s="121">
        <v>0</v>
      </c>
      <c r="L288" s="121">
        <v>0</v>
      </c>
      <c r="M288"/>
    </row>
    <row r="289" spans="1:13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200</v>
      </c>
      <c r="H289" s="90">
        <v>256</v>
      </c>
      <c r="I289" s="115">
        <f>I290</f>
        <v>0</v>
      </c>
      <c r="J289" s="127">
        <f>J290</f>
        <v>0</v>
      </c>
      <c r="K289" s="116">
        <f>K290</f>
        <v>0</v>
      </c>
      <c r="L289" s="116">
        <f>L290</f>
        <v>0</v>
      </c>
    </row>
    <row r="290" spans="1:13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200</v>
      </c>
      <c r="H290" s="90">
        <v>257</v>
      </c>
      <c r="I290" s="115">
        <f>SUM(I291:I292)</f>
        <v>0</v>
      </c>
      <c r="J290" s="127">
        <f>SUM(J291:J292)</f>
        <v>0</v>
      </c>
      <c r="K290" s="116">
        <f>SUM(K291:K292)</f>
        <v>0</v>
      </c>
      <c r="L290" s="116">
        <f>SUM(L291:L292)</f>
        <v>0</v>
      </c>
    </row>
    <row r="291" spans="1:13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201</v>
      </c>
      <c r="H291" s="90">
        <v>258</v>
      </c>
      <c r="I291" s="121">
        <v>0</v>
      </c>
      <c r="J291" s="121">
        <v>0</v>
      </c>
      <c r="K291" s="121">
        <v>0</v>
      </c>
      <c r="L291" s="121">
        <v>0</v>
      </c>
      <c r="M291"/>
    </row>
    <row r="292" spans="1:13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202</v>
      </c>
      <c r="H292" s="90">
        <v>259</v>
      </c>
      <c r="I292" s="121">
        <v>0</v>
      </c>
      <c r="J292" s="121">
        <v>0</v>
      </c>
      <c r="K292" s="121">
        <v>0</v>
      </c>
      <c r="L292" s="121">
        <v>0</v>
      </c>
      <c r="M292"/>
    </row>
    <row r="293" spans="1:13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203</v>
      </c>
      <c r="H293" s="90">
        <v>260</v>
      </c>
      <c r="I293" s="115">
        <f t="shared" ref="I293:L294" si="26">I294</f>
        <v>0</v>
      </c>
      <c r="J293" s="127">
        <f t="shared" si="26"/>
        <v>0</v>
      </c>
      <c r="K293" s="116">
        <f t="shared" si="26"/>
        <v>0</v>
      </c>
      <c r="L293" s="116">
        <f t="shared" si="26"/>
        <v>0</v>
      </c>
    </row>
    <row r="294" spans="1:13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203</v>
      </c>
      <c r="H294" s="90">
        <v>261</v>
      </c>
      <c r="I294" s="115">
        <f t="shared" si="26"/>
        <v>0</v>
      </c>
      <c r="J294" s="127">
        <f t="shared" si="26"/>
        <v>0</v>
      </c>
      <c r="K294" s="116">
        <f t="shared" si="26"/>
        <v>0</v>
      </c>
      <c r="L294" s="116">
        <f t="shared" si="26"/>
        <v>0</v>
      </c>
    </row>
    <row r="295" spans="1:13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203</v>
      </c>
      <c r="H295" s="90">
        <v>262</v>
      </c>
      <c r="I295" s="121">
        <v>0</v>
      </c>
      <c r="J295" s="121">
        <v>0</v>
      </c>
      <c r="K295" s="121">
        <v>0</v>
      </c>
      <c r="L295" s="121">
        <v>0</v>
      </c>
    </row>
    <row r="296" spans="1:13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186</v>
      </c>
      <c r="H296" s="90">
        <v>263</v>
      </c>
      <c r="I296" s="115">
        <f t="shared" ref="I296:L297" si="27">I297</f>
        <v>0</v>
      </c>
      <c r="J296" s="142">
        <f t="shared" si="27"/>
        <v>0</v>
      </c>
      <c r="K296" s="116">
        <f t="shared" si="27"/>
        <v>0</v>
      </c>
      <c r="L296" s="116">
        <f t="shared" si="27"/>
        <v>0</v>
      </c>
    </row>
    <row r="297" spans="1:13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186</v>
      </c>
      <c r="H297" s="90">
        <v>264</v>
      </c>
      <c r="I297" s="115">
        <f t="shared" si="27"/>
        <v>0</v>
      </c>
      <c r="J297" s="142">
        <f t="shared" si="27"/>
        <v>0</v>
      </c>
      <c r="K297" s="116">
        <f t="shared" si="27"/>
        <v>0</v>
      </c>
      <c r="L297" s="116">
        <f t="shared" si="27"/>
        <v>0</v>
      </c>
    </row>
    <row r="298" spans="1:13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186</v>
      </c>
      <c r="H298" s="90">
        <v>265</v>
      </c>
      <c r="I298" s="121">
        <v>0</v>
      </c>
      <c r="J298" s="121">
        <v>0</v>
      </c>
      <c r="K298" s="121">
        <v>0</v>
      </c>
      <c r="L298" s="121">
        <v>0</v>
      </c>
    </row>
    <row r="299" spans="1:13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187</v>
      </c>
      <c r="H299" s="90">
        <v>266</v>
      </c>
      <c r="I299" s="115">
        <f>I300</f>
        <v>0</v>
      </c>
      <c r="J299" s="142">
        <f>J300</f>
        <v>0</v>
      </c>
      <c r="K299" s="116">
        <f>K300</f>
        <v>0</v>
      </c>
      <c r="L299" s="116">
        <f>L300</f>
        <v>0</v>
      </c>
    </row>
    <row r="300" spans="1:13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187</v>
      </c>
      <c r="H300" s="90">
        <v>267</v>
      </c>
      <c r="I300" s="115">
        <f>I301+I302</f>
        <v>0</v>
      </c>
      <c r="J300" s="115">
        <f>J301+J302</f>
        <v>0</v>
      </c>
      <c r="K300" s="115">
        <f>K301+K302</f>
        <v>0</v>
      </c>
      <c r="L300" s="115">
        <f>L301+L302</f>
        <v>0</v>
      </c>
    </row>
    <row r="301" spans="1:13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188</v>
      </c>
      <c r="H301" s="90">
        <v>268</v>
      </c>
      <c r="I301" s="121">
        <v>0</v>
      </c>
      <c r="J301" s="121">
        <v>0</v>
      </c>
      <c r="K301" s="121">
        <v>0</v>
      </c>
      <c r="L301" s="121">
        <v>0</v>
      </c>
      <c r="M301"/>
    </row>
    <row r="302" spans="1:13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189</v>
      </c>
      <c r="H302" s="90">
        <v>269</v>
      </c>
      <c r="I302" s="121">
        <v>0</v>
      </c>
      <c r="J302" s="121">
        <v>0</v>
      </c>
      <c r="K302" s="121">
        <v>0</v>
      </c>
      <c r="L302" s="121">
        <v>0</v>
      </c>
      <c r="M302"/>
    </row>
    <row r="303" spans="1:13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204</v>
      </c>
      <c r="H303" s="90">
        <v>270</v>
      </c>
      <c r="I303" s="115">
        <f>SUM(I304+I336)</f>
        <v>0</v>
      </c>
      <c r="J303" s="142">
        <f>SUM(J304+J336)</f>
        <v>0</v>
      </c>
      <c r="K303" s="116">
        <f>SUM(K304+K336)</f>
        <v>0</v>
      </c>
      <c r="L303" s="116">
        <f>SUM(L304+L336)</f>
        <v>0</v>
      </c>
      <c r="M303"/>
    </row>
    <row r="304" spans="1:13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205</v>
      </c>
      <c r="H304" s="90">
        <v>271</v>
      </c>
      <c r="I304" s="115">
        <f>SUM(I305+I314+I318+I322+I326+I329+I332)</f>
        <v>0</v>
      </c>
      <c r="J304" s="142">
        <f>SUM(J305+J314+J318+J322+J326+J329+J332)</f>
        <v>0</v>
      </c>
      <c r="K304" s="116">
        <f>SUM(K305+K314+K318+K322+K326+K329+K332)</f>
        <v>0</v>
      </c>
      <c r="L304" s="116">
        <f>SUM(L305+L314+L318+L322+L326+L329+L332)</f>
        <v>0</v>
      </c>
      <c r="M304"/>
    </row>
    <row r="305" spans="1:13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191</v>
      </c>
      <c r="H305" s="90">
        <v>272</v>
      </c>
      <c r="I305" s="115">
        <f>SUM(I306+I308+I311)</f>
        <v>0</v>
      </c>
      <c r="J305" s="115">
        <f>SUM(J306+J308+J311)</f>
        <v>0</v>
      </c>
      <c r="K305" s="115">
        <f>SUM(K306+K308+K311)</f>
        <v>0</v>
      </c>
      <c r="L305" s="115">
        <f>SUM(L306+L308+L311)</f>
        <v>0</v>
      </c>
    </row>
    <row r="306" spans="1:13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169</v>
      </c>
      <c r="H306" s="90">
        <v>273</v>
      </c>
      <c r="I306" s="115">
        <f>SUM(I307:I307)</f>
        <v>0</v>
      </c>
      <c r="J306" s="142">
        <f>SUM(J307:J307)</f>
        <v>0</v>
      </c>
      <c r="K306" s="116">
        <f>SUM(K307:K307)</f>
        <v>0</v>
      </c>
      <c r="L306" s="116">
        <f>SUM(L307:L307)</f>
        <v>0</v>
      </c>
    </row>
    <row r="307" spans="1:13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169</v>
      </c>
      <c r="H307" s="90">
        <v>274</v>
      </c>
      <c r="I307" s="121">
        <v>0</v>
      </c>
      <c r="J307" s="121">
        <v>0</v>
      </c>
      <c r="K307" s="121">
        <v>0</v>
      </c>
      <c r="L307" s="121">
        <v>0</v>
      </c>
    </row>
    <row r="308" spans="1:13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192</v>
      </c>
      <c r="H308" s="90">
        <v>275</v>
      </c>
      <c r="I308" s="115">
        <f>SUM(I309:I310)</f>
        <v>0</v>
      </c>
      <c r="J308" s="115">
        <f>SUM(J309:J310)</f>
        <v>0</v>
      </c>
      <c r="K308" s="115">
        <f>SUM(K309:K310)</f>
        <v>0</v>
      </c>
      <c r="L308" s="115">
        <f>SUM(L309:L310)</f>
        <v>0</v>
      </c>
    </row>
    <row r="309" spans="1:13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171</v>
      </c>
      <c r="H309" s="90">
        <v>276</v>
      </c>
      <c r="I309" s="121">
        <v>0</v>
      </c>
      <c r="J309" s="121">
        <v>0</v>
      </c>
      <c r="K309" s="121">
        <v>0</v>
      </c>
      <c r="L309" s="121">
        <v>0</v>
      </c>
    </row>
    <row r="310" spans="1:13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172</v>
      </c>
      <c r="H310" s="90">
        <v>277</v>
      </c>
      <c r="I310" s="121">
        <v>0</v>
      </c>
      <c r="J310" s="121">
        <v>0</v>
      </c>
      <c r="K310" s="121">
        <v>0</v>
      </c>
      <c r="L310" s="121">
        <v>0</v>
      </c>
    </row>
    <row r="311" spans="1:13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173</v>
      </c>
      <c r="H311" s="90">
        <v>278</v>
      </c>
      <c r="I311" s="115">
        <f>SUM(I312:I313)</f>
        <v>0</v>
      </c>
      <c r="J311" s="115">
        <f>SUM(J312:J313)</f>
        <v>0</v>
      </c>
      <c r="K311" s="115">
        <f>SUM(K312:K313)</f>
        <v>0</v>
      </c>
      <c r="L311" s="115">
        <f>SUM(L312:L313)</f>
        <v>0</v>
      </c>
    </row>
    <row r="312" spans="1:13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174</v>
      </c>
      <c r="H312" s="90">
        <v>279</v>
      </c>
      <c r="I312" s="121">
        <v>0</v>
      </c>
      <c r="J312" s="121">
        <v>0</v>
      </c>
      <c r="K312" s="121">
        <v>0</v>
      </c>
      <c r="L312" s="121">
        <v>0</v>
      </c>
    </row>
    <row r="313" spans="1:13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193</v>
      </c>
      <c r="H313" s="90">
        <v>280</v>
      </c>
      <c r="I313" s="121">
        <v>0</v>
      </c>
      <c r="J313" s="121">
        <v>0</v>
      </c>
      <c r="K313" s="121">
        <v>0</v>
      </c>
      <c r="L313" s="121">
        <v>0</v>
      </c>
    </row>
    <row r="314" spans="1:13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206</v>
      </c>
      <c r="H314" s="90">
        <v>281</v>
      </c>
      <c r="I314" s="115">
        <f>I315</f>
        <v>0</v>
      </c>
      <c r="J314" s="142">
        <f>J315</f>
        <v>0</v>
      </c>
      <c r="K314" s="116">
        <f>K315</f>
        <v>0</v>
      </c>
      <c r="L314" s="116">
        <f>L315</f>
        <v>0</v>
      </c>
    </row>
    <row r="315" spans="1:13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206</v>
      </c>
      <c r="H315" s="90">
        <v>282</v>
      </c>
      <c r="I315" s="122">
        <f>SUM(I316:I317)</f>
        <v>0</v>
      </c>
      <c r="J315" s="143">
        <f>SUM(J316:J317)</f>
        <v>0</v>
      </c>
      <c r="K315" s="123">
        <f>SUM(K316:K317)</f>
        <v>0</v>
      </c>
      <c r="L315" s="123">
        <f>SUM(L316:L317)</f>
        <v>0</v>
      </c>
    </row>
    <row r="316" spans="1:13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207</v>
      </c>
      <c r="H316" s="90">
        <v>283</v>
      </c>
      <c r="I316" s="121">
        <v>0</v>
      </c>
      <c r="J316" s="121">
        <v>0</v>
      </c>
      <c r="K316" s="121">
        <v>0</v>
      </c>
      <c r="L316" s="121">
        <v>0</v>
      </c>
      <c r="M316"/>
    </row>
    <row r="317" spans="1:13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208</v>
      </c>
      <c r="H317" s="90">
        <v>284</v>
      </c>
      <c r="I317" s="121">
        <v>0</v>
      </c>
      <c r="J317" s="121">
        <v>0</v>
      </c>
      <c r="K317" s="121">
        <v>0</v>
      </c>
      <c r="L317" s="121">
        <v>0</v>
      </c>
    </row>
    <row r="318" spans="1:13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209</v>
      </c>
      <c r="H318" s="90">
        <v>285</v>
      </c>
      <c r="I318" s="115">
        <f>I319</f>
        <v>0</v>
      </c>
      <c r="J318" s="142">
        <f>J319</f>
        <v>0</v>
      </c>
      <c r="K318" s="116">
        <f>K319</f>
        <v>0</v>
      </c>
      <c r="L318" s="116">
        <f>L319</f>
        <v>0</v>
      </c>
      <c r="M318"/>
    </row>
    <row r="319" spans="1:13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209</v>
      </c>
      <c r="H319" s="90">
        <v>286</v>
      </c>
      <c r="I319" s="116">
        <f>I320+I321</f>
        <v>0</v>
      </c>
      <c r="J319" s="116">
        <f>J320+J321</f>
        <v>0</v>
      </c>
      <c r="K319" s="116">
        <f>K320+K321</f>
        <v>0</v>
      </c>
      <c r="L319" s="116">
        <f>L320+L321</f>
        <v>0</v>
      </c>
      <c r="M319"/>
    </row>
    <row r="320" spans="1:13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210</v>
      </c>
      <c r="H320" s="90">
        <v>287</v>
      </c>
      <c r="I320" s="139">
        <v>0</v>
      </c>
      <c r="J320" s="139">
        <v>0</v>
      </c>
      <c r="K320" s="139">
        <v>0</v>
      </c>
      <c r="L320" s="138">
        <v>0</v>
      </c>
      <c r="M320"/>
    </row>
    <row r="321" spans="1:13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211</v>
      </c>
      <c r="H321" s="90">
        <v>288</v>
      </c>
      <c r="I321" s="121">
        <v>0</v>
      </c>
      <c r="J321" s="121">
        <v>0</v>
      </c>
      <c r="K321" s="121">
        <v>0</v>
      </c>
      <c r="L321" s="121">
        <v>0</v>
      </c>
      <c r="M321"/>
    </row>
    <row r="322" spans="1:13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212</v>
      </c>
      <c r="H322" s="90">
        <v>289</v>
      </c>
      <c r="I322" s="115">
        <f>I323</f>
        <v>0</v>
      </c>
      <c r="J322" s="142">
        <f>J323</f>
        <v>0</v>
      </c>
      <c r="K322" s="116">
        <f>K323</f>
        <v>0</v>
      </c>
      <c r="L322" s="116">
        <f>L323</f>
        <v>0</v>
      </c>
    </row>
    <row r="323" spans="1:13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212</v>
      </c>
      <c r="H323" s="90">
        <v>290</v>
      </c>
      <c r="I323" s="115">
        <f>SUM(I324:I325)</f>
        <v>0</v>
      </c>
      <c r="J323" s="115">
        <f>SUM(J324:J325)</f>
        <v>0</v>
      </c>
      <c r="K323" s="115">
        <f>SUM(K324:K325)</f>
        <v>0</v>
      </c>
      <c r="L323" s="115">
        <f>SUM(L324:L325)</f>
        <v>0</v>
      </c>
    </row>
    <row r="324" spans="1:13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213</v>
      </c>
      <c r="H324" s="90">
        <v>291</v>
      </c>
      <c r="I324" s="120">
        <v>0</v>
      </c>
      <c r="J324" s="121">
        <v>0</v>
      </c>
      <c r="K324" s="121">
        <v>0</v>
      </c>
      <c r="L324" s="120">
        <v>0</v>
      </c>
    </row>
    <row r="325" spans="1:13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214</v>
      </c>
      <c r="H325" s="90">
        <v>292</v>
      </c>
      <c r="I325" s="121">
        <v>0</v>
      </c>
      <c r="J325" s="139">
        <v>0</v>
      </c>
      <c r="K325" s="139">
        <v>0</v>
      </c>
      <c r="L325" s="138">
        <v>0</v>
      </c>
    </row>
    <row r="326" spans="1:13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215</v>
      </c>
      <c r="H326" s="90">
        <v>293</v>
      </c>
      <c r="I326" s="123">
        <f t="shared" ref="I326:L327" si="28">I327</f>
        <v>0</v>
      </c>
      <c r="J326" s="142">
        <f t="shared" si="28"/>
        <v>0</v>
      </c>
      <c r="K326" s="116">
        <f t="shared" si="28"/>
        <v>0</v>
      </c>
      <c r="L326" s="116">
        <f t="shared" si="28"/>
        <v>0</v>
      </c>
    </row>
    <row r="327" spans="1:13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215</v>
      </c>
      <c r="H327" s="90">
        <v>294</v>
      </c>
      <c r="I327" s="116">
        <f t="shared" si="28"/>
        <v>0</v>
      </c>
      <c r="J327" s="143">
        <f t="shared" si="28"/>
        <v>0</v>
      </c>
      <c r="K327" s="123">
        <f t="shared" si="28"/>
        <v>0</v>
      </c>
      <c r="L327" s="123">
        <f t="shared" si="28"/>
        <v>0</v>
      </c>
    </row>
    <row r="328" spans="1:13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216</v>
      </c>
      <c r="H328" s="90">
        <v>295</v>
      </c>
      <c r="I328" s="121">
        <v>0</v>
      </c>
      <c r="J328" s="139">
        <v>0</v>
      </c>
      <c r="K328" s="139">
        <v>0</v>
      </c>
      <c r="L328" s="138">
        <v>0</v>
      </c>
    </row>
    <row r="329" spans="1:13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186</v>
      </c>
      <c r="H329" s="90">
        <v>296</v>
      </c>
      <c r="I329" s="116">
        <f t="shared" ref="I329:L330" si="29">I330</f>
        <v>0</v>
      </c>
      <c r="J329" s="142">
        <f t="shared" si="29"/>
        <v>0</v>
      </c>
      <c r="K329" s="116">
        <f t="shared" si="29"/>
        <v>0</v>
      </c>
      <c r="L329" s="116">
        <f t="shared" si="29"/>
        <v>0</v>
      </c>
    </row>
    <row r="330" spans="1:13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186</v>
      </c>
      <c r="H330" s="90">
        <v>297</v>
      </c>
      <c r="I330" s="115">
        <f t="shared" si="29"/>
        <v>0</v>
      </c>
      <c r="J330" s="142">
        <f t="shared" si="29"/>
        <v>0</v>
      </c>
      <c r="K330" s="116">
        <f t="shared" si="29"/>
        <v>0</v>
      </c>
      <c r="L330" s="116">
        <f t="shared" si="29"/>
        <v>0</v>
      </c>
    </row>
    <row r="331" spans="1:13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186</v>
      </c>
      <c r="H331" s="90">
        <v>298</v>
      </c>
      <c r="I331" s="139">
        <v>0</v>
      </c>
      <c r="J331" s="139">
        <v>0</v>
      </c>
      <c r="K331" s="139">
        <v>0</v>
      </c>
      <c r="L331" s="138">
        <v>0</v>
      </c>
    </row>
    <row r="332" spans="1:13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217</v>
      </c>
      <c r="H332" s="90">
        <v>299</v>
      </c>
      <c r="I332" s="115">
        <f>I333</f>
        <v>0</v>
      </c>
      <c r="J332" s="142">
        <f>J333</f>
        <v>0</v>
      </c>
      <c r="K332" s="116">
        <f>K333</f>
        <v>0</v>
      </c>
      <c r="L332" s="116">
        <f>L333</f>
        <v>0</v>
      </c>
    </row>
    <row r="333" spans="1:13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217</v>
      </c>
      <c r="H333" s="90">
        <v>300</v>
      </c>
      <c r="I333" s="115">
        <f>I334+I335</f>
        <v>0</v>
      </c>
      <c r="J333" s="115">
        <f>J334+J335</f>
        <v>0</v>
      </c>
      <c r="K333" s="115">
        <f>K334+K335</f>
        <v>0</v>
      </c>
      <c r="L333" s="115">
        <f>L334+L335</f>
        <v>0</v>
      </c>
    </row>
    <row r="334" spans="1:13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218</v>
      </c>
      <c r="H334" s="90">
        <v>301</v>
      </c>
      <c r="I334" s="139">
        <v>0</v>
      </c>
      <c r="J334" s="139">
        <v>0</v>
      </c>
      <c r="K334" s="139">
        <v>0</v>
      </c>
      <c r="L334" s="138">
        <v>0</v>
      </c>
      <c r="M334"/>
    </row>
    <row r="335" spans="1:13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219</v>
      </c>
      <c r="H335" s="90">
        <v>302</v>
      </c>
      <c r="I335" s="121">
        <v>0</v>
      </c>
      <c r="J335" s="121">
        <v>0</v>
      </c>
      <c r="K335" s="121">
        <v>0</v>
      </c>
      <c r="L335" s="121">
        <v>0</v>
      </c>
      <c r="M335"/>
    </row>
    <row r="336" spans="1:13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220</v>
      </c>
      <c r="H336" s="90">
        <v>303</v>
      </c>
      <c r="I336" s="115">
        <f>SUM(I337+I346+I350+I354+I358+I361+I364)</f>
        <v>0</v>
      </c>
      <c r="J336" s="142">
        <f>SUM(J337+J346+J350+J354+J358+J361+J364)</f>
        <v>0</v>
      </c>
      <c r="K336" s="116">
        <f>SUM(K337+K346+K350+K354+K358+K361+K364)</f>
        <v>0</v>
      </c>
      <c r="L336" s="116">
        <f>SUM(L337+L346+L350+L354+L358+L361+L364)</f>
        <v>0</v>
      </c>
      <c r="M336"/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168</v>
      </c>
      <c r="H337" s="90">
        <v>304</v>
      </c>
      <c r="I337" s="115">
        <f>I338</f>
        <v>0</v>
      </c>
      <c r="J337" s="142">
        <f>J338</f>
        <v>0</v>
      </c>
      <c r="K337" s="116">
        <f>K338</f>
        <v>0</v>
      </c>
      <c r="L337" s="116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168</v>
      </c>
      <c r="H338" s="90">
        <v>305</v>
      </c>
      <c r="I338" s="115">
        <f>SUM(I339:I339)</f>
        <v>0</v>
      </c>
      <c r="J338" s="115">
        <f>SUM(J339:J339)</f>
        <v>0</v>
      </c>
      <c r="K338" s="115">
        <f>SUM(K339:K339)</f>
        <v>0</v>
      </c>
      <c r="L338" s="115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169</v>
      </c>
      <c r="H339" s="90">
        <v>306</v>
      </c>
      <c r="I339" s="139">
        <v>0</v>
      </c>
      <c r="J339" s="139">
        <v>0</v>
      </c>
      <c r="K339" s="139">
        <v>0</v>
      </c>
      <c r="L339" s="138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192</v>
      </c>
      <c r="H340" s="90">
        <v>307</v>
      </c>
      <c r="I340" s="115">
        <f>SUM(I341:I342)</f>
        <v>0</v>
      </c>
      <c r="J340" s="115">
        <f>SUM(J341:J342)</f>
        <v>0</v>
      </c>
      <c r="K340" s="115">
        <f>SUM(K341:K342)</f>
        <v>0</v>
      </c>
      <c r="L340" s="115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171</v>
      </c>
      <c r="H341" s="90">
        <v>308</v>
      </c>
      <c r="I341" s="139">
        <v>0</v>
      </c>
      <c r="J341" s="139">
        <v>0</v>
      </c>
      <c r="K341" s="139">
        <v>0</v>
      </c>
      <c r="L341" s="138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172</v>
      </c>
      <c r="H342" s="90">
        <v>309</v>
      </c>
      <c r="I342" s="121">
        <v>0</v>
      </c>
      <c r="J342" s="121">
        <v>0</v>
      </c>
      <c r="K342" s="121">
        <v>0</v>
      </c>
      <c r="L342" s="121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173</v>
      </c>
      <c r="H343" s="90">
        <v>310</v>
      </c>
      <c r="I343" s="115">
        <f>SUM(I344:I345)</f>
        <v>0</v>
      </c>
      <c r="J343" s="115">
        <f>SUM(J344:J345)</f>
        <v>0</v>
      </c>
      <c r="K343" s="115">
        <f>SUM(K344:K345)</f>
        <v>0</v>
      </c>
      <c r="L343" s="115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174</v>
      </c>
      <c r="H344" s="90">
        <v>311</v>
      </c>
      <c r="I344" s="121">
        <v>0</v>
      </c>
      <c r="J344" s="121">
        <v>0</v>
      </c>
      <c r="K344" s="121">
        <v>0</v>
      </c>
      <c r="L344" s="121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193</v>
      </c>
      <c r="H345" s="90">
        <v>312</v>
      </c>
      <c r="I345" s="126">
        <v>0</v>
      </c>
      <c r="J345" s="144">
        <v>0</v>
      </c>
      <c r="K345" s="126">
        <v>0</v>
      </c>
      <c r="L345" s="126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206</v>
      </c>
      <c r="H346" s="90">
        <v>313</v>
      </c>
      <c r="I346" s="124">
        <f>I347</f>
        <v>0</v>
      </c>
      <c r="J346" s="145">
        <f>J347</f>
        <v>0</v>
      </c>
      <c r="K346" s="125">
        <f>K347</f>
        <v>0</v>
      </c>
      <c r="L346" s="125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206</v>
      </c>
      <c r="H347" s="90">
        <v>314</v>
      </c>
      <c r="I347" s="115">
        <f>SUM(I348:I349)</f>
        <v>0</v>
      </c>
      <c r="J347" s="127">
        <f>SUM(J348:J349)</f>
        <v>0</v>
      </c>
      <c r="K347" s="116">
        <f>SUM(K348:K349)</f>
        <v>0</v>
      </c>
      <c r="L347" s="116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207</v>
      </c>
      <c r="H348" s="90">
        <v>315</v>
      </c>
      <c r="I348" s="121">
        <v>0</v>
      </c>
      <c r="J348" s="121">
        <v>0</v>
      </c>
      <c r="K348" s="121">
        <v>0</v>
      </c>
      <c r="L348" s="121">
        <v>0</v>
      </c>
      <c r="M348"/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208</v>
      </c>
      <c r="H349" s="90">
        <v>316</v>
      </c>
      <c r="I349" s="121">
        <v>0</v>
      </c>
      <c r="J349" s="121">
        <v>0</v>
      </c>
      <c r="K349" s="121">
        <v>0</v>
      </c>
      <c r="L349" s="121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209</v>
      </c>
      <c r="H350" s="90">
        <v>317</v>
      </c>
      <c r="I350" s="115">
        <f>I351</f>
        <v>0</v>
      </c>
      <c r="J350" s="127">
        <f>J351</f>
        <v>0</v>
      </c>
      <c r="K350" s="116">
        <f>K351</f>
        <v>0</v>
      </c>
      <c r="L350" s="116">
        <f>L351</f>
        <v>0</v>
      </c>
      <c r="M350"/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209</v>
      </c>
      <c r="H351" s="90">
        <v>318</v>
      </c>
      <c r="I351" s="115">
        <f>I352+I353</f>
        <v>0</v>
      </c>
      <c r="J351" s="115">
        <f>J352+J353</f>
        <v>0</v>
      </c>
      <c r="K351" s="115">
        <f>K352+K353</f>
        <v>0</v>
      </c>
      <c r="L351" s="115">
        <f>L352+L353</f>
        <v>0</v>
      </c>
      <c r="M351"/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210</v>
      </c>
      <c r="H352" s="90">
        <v>319</v>
      </c>
      <c r="I352" s="139">
        <v>0</v>
      </c>
      <c r="J352" s="139">
        <v>0</v>
      </c>
      <c r="K352" s="139">
        <v>0</v>
      </c>
      <c r="L352" s="138">
        <v>0</v>
      </c>
      <c r="M352"/>
    </row>
    <row r="353" spans="1:13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211</v>
      </c>
      <c r="H353" s="90">
        <v>320</v>
      </c>
      <c r="I353" s="121">
        <v>0</v>
      </c>
      <c r="J353" s="121">
        <v>0</v>
      </c>
      <c r="K353" s="121">
        <v>0</v>
      </c>
      <c r="L353" s="121">
        <v>0</v>
      </c>
      <c r="M353"/>
    </row>
    <row r="354" spans="1:13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212</v>
      </c>
      <c r="H354" s="90">
        <v>321</v>
      </c>
      <c r="I354" s="115">
        <f>I355</f>
        <v>0</v>
      </c>
      <c r="J354" s="127">
        <f>J355</f>
        <v>0</v>
      </c>
      <c r="K354" s="116">
        <f>K355</f>
        <v>0</v>
      </c>
      <c r="L354" s="116">
        <f>L355</f>
        <v>0</v>
      </c>
    </row>
    <row r="355" spans="1:13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212</v>
      </c>
      <c r="H355" s="90">
        <v>322</v>
      </c>
      <c r="I355" s="122">
        <f>SUM(I356:I357)</f>
        <v>0</v>
      </c>
      <c r="J355" s="128">
        <f>SUM(J356:J357)</f>
        <v>0</v>
      </c>
      <c r="K355" s="123">
        <f>SUM(K356:K357)</f>
        <v>0</v>
      </c>
      <c r="L355" s="123">
        <f>SUM(L356:L357)</f>
        <v>0</v>
      </c>
    </row>
    <row r="356" spans="1:13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213</v>
      </c>
      <c r="H356" s="90">
        <v>323</v>
      </c>
      <c r="I356" s="121">
        <v>0</v>
      </c>
      <c r="J356" s="121">
        <v>0</v>
      </c>
      <c r="K356" s="121">
        <v>0</v>
      </c>
      <c r="L356" s="121">
        <v>0</v>
      </c>
    </row>
    <row r="357" spans="1:13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221</v>
      </c>
      <c r="H357" s="90">
        <v>324</v>
      </c>
      <c r="I357" s="121">
        <v>0</v>
      </c>
      <c r="J357" s="121">
        <v>0</v>
      </c>
      <c r="K357" s="121">
        <v>0</v>
      </c>
      <c r="L357" s="121">
        <v>0</v>
      </c>
    </row>
    <row r="358" spans="1:13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215</v>
      </c>
      <c r="H358" s="90">
        <v>325</v>
      </c>
      <c r="I358" s="115">
        <f t="shared" ref="I358:L359" si="30">I359</f>
        <v>0</v>
      </c>
      <c r="J358" s="127">
        <f t="shared" si="30"/>
        <v>0</v>
      </c>
      <c r="K358" s="116">
        <f t="shared" si="30"/>
        <v>0</v>
      </c>
      <c r="L358" s="116">
        <f t="shared" si="30"/>
        <v>0</v>
      </c>
    </row>
    <row r="359" spans="1:13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215</v>
      </c>
      <c r="H359" s="90">
        <v>326</v>
      </c>
      <c r="I359" s="122">
        <f t="shared" si="30"/>
        <v>0</v>
      </c>
      <c r="J359" s="128">
        <f t="shared" si="30"/>
        <v>0</v>
      </c>
      <c r="K359" s="123">
        <f t="shared" si="30"/>
        <v>0</v>
      </c>
      <c r="L359" s="123">
        <f t="shared" si="30"/>
        <v>0</v>
      </c>
    </row>
    <row r="360" spans="1:13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215</v>
      </c>
      <c r="H360" s="90">
        <v>327</v>
      </c>
      <c r="I360" s="139">
        <v>0</v>
      </c>
      <c r="J360" s="139">
        <v>0</v>
      </c>
      <c r="K360" s="139">
        <v>0</v>
      </c>
      <c r="L360" s="138">
        <v>0</v>
      </c>
    </row>
    <row r="361" spans="1:13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186</v>
      </c>
      <c r="H361" s="90">
        <v>328</v>
      </c>
      <c r="I361" s="115">
        <f t="shared" ref="I361:L362" si="31">I362</f>
        <v>0</v>
      </c>
      <c r="J361" s="127">
        <f t="shared" si="31"/>
        <v>0</v>
      </c>
      <c r="K361" s="116">
        <f t="shared" si="31"/>
        <v>0</v>
      </c>
      <c r="L361" s="116">
        <f t="shared" si="31"/>
        <v>0</v>
      </c>
    </row>
    <row r="362" spans="1:13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186</v>
      </c>
      <c r="H362" s="90">
        <v>329</v>
      </c>
      <c r="I362" s="115">
        <f t="shared" si="31"/>
        <v>0</v>
      </c>
      <c r="J362" s="127">
        <f t="shared" si="31"/>
        <v>0</v>
      </c>
      <c r="K362" s="116">
        <f t="shared" si="31"/>
        <v>0</v>
      </c>
      <c r="L362" s="116">
        <f t="shared" si="31"/>
        <v>0</v>
      </c>
    </row>
    <row r="363" spans="1:13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186</v>
      </c>
      <c r="H363" s="90">
        <v>330</v>
      </c>
      <c r="I363" s="139">
        <v>0</v>
      </c>
      <c r="J363" s="139">
        <v>0</v>
      </c>
      <c r="K363" s="139">
        <v>0</v>
      </c>
      <c r="L363" s="138">
        <v>0</v>
      </c>
    </row>
    <row r="364" spans="1:13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217</v>
      </c>
      <c r="H364" s="90">
        <v>331</v>
      </c>
      <c r="I364" s="115">
        <f>I365</f>
        <v>0</v>
      </c>
      <c r="J364" s="127">
        <f>J365</f>
        <v>0</v>
      </c>
      <c r="K364" s="116">
        <f>K365</f>
        <v>0</v>
      </c>
      <c r="L364" s="116">
        <f>L365</f>
        <v>0</v>
      </c>
    </row>
    <row r="365" spans="1:13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217</v>
      </c>
      <c r="H365" s="90">
        <v>332</v>
      </c>
      <c r="I365" s="115">
        <f>SUM(I366:I367)</f>
        <v>0</v>
      </c>
      <c r="J365" s="115">
        <f>SUM(J366:J367)</f>
        <v>0</v>
      </c>
      <c r="K365" s="115">
        <f>SUM(K366:K367)</f>
        <v>0</v>
      </c>
      <c r="L365" s="115">
        <f>SUM(L366:L367)</f>
        <v>0</v>
      </c>
    </row>
    <row r="366" spans="1:13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218</v>
      </c>
      <c r="H366" s="90">
        <v>333</v>
      </c>
      <c r="I366" s="139">
        <v>0</v>
      </c>
      <c r="J366" s="139">
        <v>0</v>
      </c>
      <c r="K366" s="139">
        <v>0</v>
      </c>
      <c r="L366" s="138">
        <v>0</v>
      </c>
      <c r="M366"/>
    </row>
    <row r="367" spans="1:13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219</v>
      </c>
      <c r="H367" s="90">
        <v>334</v>
      </c>
      <c r="I367" s="121">
        <v>0</v>
      </c>
      <c r="J367" s="121">
        <v>0</v>
      </c>
      <c r="K367" s="121">
        <v>0</v>
      </c>
      <c r="L367" s="121">
        <v>0</v>
      </c>
      <c r="M367"/>
    </row>
    <row r="368" spans="1:13">
      <c r="A368" s="102"/>
      <c r="B368" s="102"/>
      <c r="C368" s="103"/>
      <c r="D368" s="104"/>
      <c r="E368" s="105"/>
      <c r="F368" s="106"/>
      <c r="G368" s="107" t="s">
        <v>222</v>
      </c>
      <c r="H368" s="90">
        <v>335</v>
      </c>
      <c r="I368" s="130">
        <f>SUM(I34+I184)</f>
        <v>1831597</v>
      </c>
      <c r="J368" s="130">
        <f>SUM(J34+J184)</f>
        <v>1831597</v>
      </c>
      <c r="K368" s="130">
        <f>SUM(K34+K184)</f>
        <v>1831597</v>
      </c>
      <c r="L368" s="130">
        <f>SUM(L34+L184)</f>
        <v>1831597</v>
      </c>
    </row>
    <row r="369" spans="1:12">
      <c r="G369" s="53"/>
      <c r="H369" s="7"/>
      <c r="I369" s="108"/>
      <c r="J369" s="109"/>
      <c r="K369" s="109"/>
      <c r="L369" s="109"/>
    </row>
    <row r="370" spans="1:12">
      <c r="A370" s="155"/>
      <c r="B370" s="155"/>
      <c r="C370" s="155"/>
      <c r="D370" s="495" t="s">
        <v>223</v>
      </c>
      <c r="E370" s="495"/>
      <c r="F370" s="495"/>
      <c r="G370" s="495"/>
      <c r="H370" s="153"/>
      <c r="I370" s="111"/>
      <c r="J370" s="109"/>
      <c r="K370" s="495" t="s">
        <v>224</v>
      </c>
      <c r="L370" s="495"/>
    </row>
    <row r="371" spans="1:12" ht="18.75" customHeight="1">
      <c r="A371" s="154" t="s">
        <v>225</v>
      </c>
      <c r="B371" s="154"/>
      <c r="C371" s="154"/>
      <c r="D371" s="154"/>
      <c r="E371" s="154"/>
      <c r="F371" s="154"/>
      <c r="G371" s="154"/>
      <c r="I371" s="148" t="s">
        <v>226</v>
      </c>
      <c r="K371" s="496" t="s">
        <v>227</v>
      </c>
      <c r="L371" s="496"/>
    </row>
    <row r="372" spans="1:12" ht="15.75" customHeight="1">
      <c r="D372" s="147"/>
      <c r="I372" s="14"/>
      <c r="K372" s="14"/>
      <c r="L372" s="14"/>
    </row>
    <row r="373" spans="1:12" ht="15.75" customHeight="1">
      <c r="A373" s="512" t="s">
        <v>228</v>
      </c>
      <c r="B373" s="512"/>
      <c r="C373" s="512"/>
      <c r="D373" s="512"/>
      <c r="E373" s="512"/>
      <c r="F373" s="512"/>
      <c r="G373" s="512"/>
      <c r="I373" s="14"/>
      <c r="K373" s="495" t="s">
        <v>229</v>
      </c>
      <c r="L373" s="495"/>
    </row>
    <row r="374" spans="1:12" ht="24.75" customHeight="1">
      <c r="A374" s="511" t="s">
        <v>230</v>
      </c>
      <c r="B374" s="511"/>
      <c r="C374" s="511"/>
      <c r="D374" s="511"/>
      <c r="E374" s="511"/>
      <c r="F374" s="511"/>
      <c r="G374" s="511"/>
      <c r="H374" s="150"/>
      <c r="I374" s="15" t="s">
        <v>226</v>
      </c>
      <c r="K374" s="496" t="s">
        <v>227</v>
      </c>
      <c r="L374" s="496"/>
    </row>
  </sheetData>
  <mergeCells count="30">
    <mergeCell ref="K373:L373"/>
    <mergeCell ref="A374:G374"/>
    <mergeCell ref="K374:L374"/>
    <mergeCell ref="A373:G373"/>
    <mergeCell ref="K31:K32"/>
    <mergeCell ref="L31:L32"/>
    <mergeCell ref="A33:F33"/>
    <mergeCell ref="D370:G370"/>
    <mergeCell ref="K370:L370"/>
    <mergeCell ref="K371:L371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19685039370078741" right="0.19685039370078741" top="0.19685039370078741" bottom="0.19685039370078741" header="3.937007874015748E-2" footer="3.937007874015748E-2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24</vt:i4>
      </vt:variant>
    </vt:vector>
  </HeadingPairs>
  <TitlesOfParts>
    <vt:vector size="24" baseType="lpstr">
      <vt:lpstr>F2_SUV</vt:lpstr>
      <vt:lpstr>F2_SB_SUV</vt:lpstr>
      <vt:lpstr>F2_SB_09.02.01.01_SUV</vt:lpstr>
      <vt:lpstr>F2_SB_1.1.1.8</vt:lpstr>
      <vt:lpstr>F2_SB_1.1.3.19</vt:lpstr>
      <vt:lpstr>F2_SB_1.4.4.28</vt:lpstr>
      <vt:lpstr>F2_SB_09.06.01.01</vt:lpstr>
      <vt:lpstr>F2_LK</vt:lpstr>
      <vt:lpstr>F2_ML</vt:lpstr>
      <vt:lpstr>F2_ML(UK)</vt:lpstr>
      <vt:lpstr>F2_S</vt:lpstr>
      <vt:lpstr>F2_VBD</vt:lpstr>
      <vt:lpstr>F2_VBD(UK)</vt:lpstr>
      <vt:lpstr>Gautų FS pažyma</vt:lpstr>
      <vt:lpstr>Gautų FS pažyma pagal šalt</vt:lpstr>
      <vt:lpstr>Sukauptų FS pažyma</vt:lpstr>
      <vt:lpstr>Sukauptų FS pažyma pagal šalt</vt:lpstr>
      <vt:lpstr>9 priedas</vt:lpstr>
      <vt:lpstr>Pažyma prie 9 priedo</vt:lpstr>
      <vt:lpstr>Forma S7</vt:lpstr>
      <vt:lpstr>Pažyma apie pajamas</vt:lpstr>
      <vt:lpstr>B-2</vt:lpstr>
      <vt:lpstr>Pažyma prie B-2</vt:lpstr>
      <vt:lpstr>Tikslinės lėšos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Telksnys</dc:creator>
  <cp:keywords/>
  <dc:description/>
  <cp:lastModifiedBy>Centralizuota Buhalterija</cp:lastModifiedBy>
  <cp:lastPrinted>2024-01-16T11:38:05Z</cp:lastPrinted>
  <dcterms:created xsi:type="dcterms:W3CDTF">2022-03-30T11:04:35Z</dcterms:created>
  <dcterms:modified xsi:type="dcterms:W3CDTF">2024-01-16T11:40:53Z</dcterms:modified>
  <cp:category/>
</cp:coreProperties>
</file>